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to_zošit"/>
  <bookViews>
    <workbookView xWindow="0" yWindow="0" windowWidth="21576" windowHeight="9408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S13" i="2"/>
  <c r="LS14"/>
  <c r="LS15"/>
  <c r="LS16"/>
  <c r="LS17"/>
  <c r="LS18"/>
  <c r="LS19"/>
  <c r="LS20"/>
  <c r="LS21"/>
  <c r="LS22"/>
  <c r="LS23"/>
  <c r="LS24"/>
  <c r="LS25"/>
  <c r="LS26"/>
  <c r="LS27"/>
  <c r="LS28"/>
  <c r="LS29"/>
  <c r="LS30"/>
  <c r="LS31"/>
  <c r="LS32"/>
  <c r="LS33"/>
  <c r="LS34"/>
  <c r="LS35"/>
  <c r="LS36"/>
  <c r="LS37"/>
  <c r="LS38"/>
  <c r="LS39"/>
  <c r="LS40"/>
  <c r="LS41"/>
  <c r="LS42"/>
  <c r="LS43"/>
  <c r="LS44"/>
  <c r="LS45"/>
  <c r="LS46"/>
  <c r="LS47"/>
  <c r="LS48"/>
  <c r="LS49"/>
  <c r="LS50"/>
  <c r="LS51"/>
  <c r="LS52"/>
  <c r="LS53"/>
  <c r="LS54"/>
  <c r="LS55"/>
  <c r="LS56"/>
  <c r="LS57"/>
  <c r="LS58"/>
  <c r="LS59"/>
  <c r="LS60"/>
  <c r="LS61"/>
  <c r="LS62"/>
  <c r="LS63"/>
  <c r="LS64"/>
  <c r="LS65"/>
  <c r="LS66"/>
  <c r="LS67"/>
  <c r="LS68"/>
  <c r="LS69"/>
  <c r="LS70"/>
  <c r="LS71"/>
  <c r="LS72"/>
  <c r="LS73"/>
  <c r="LS74"/>
  <c r="LS75"/>
  <c r="LS76"/>
  <c r="LS77"/>
  <c r="LS78"/>
  <c r="LS79"/>
  <c r="LS80"/>
  <c r="LS81"/>
  <c r="LS82"/>
  <c r="LS83"/>
  <c r="LS84"/>
  <c r="LS12"/>
  <c r="LR13"/>
  <c r="LR14"/>
  <c r="LR15"/>
  <c r="LR16"/>
  <c r="LR17"/>
  <c r="LR18"/>
  <c r="LR19"/>
  <c r="LR20"/>
  <c r="LR21"/>
  <c r="LR22"/>
  <c r="LR23"/>
  <c r="LR24"/>
  <c r="LR25"/>
  <c r="LR26"/>
  <c r="LR27"/>
  <c r="LR28"/>
  <c r="LR29"/>
  <c r="LR30"/>
  <c r="LR31"/>
  <c r="LR32"/>
  <c r="LR33"/>
  <c r="LR34"/>
  <c r="LR35"/>
  <c r="LR36"/>
  <c r="LR37"/>
  <c r="LR38"/>
  <c r="LR39"/>
  <c r="LR40"/>
  <c r="LR41"/>
  <c r="LR42"/>
  <c r="LR43"/>
  <c r="LR44"/>
  <c r="LR45"/>
  <c r="LR46"/>
  <c r="LR47"/>
  <c r="LR48"/>
  <c r="LR49"/>
  <c r="LR50"/>
  <c r="LR51"/>
  <c r="LR52"/>
  <c r="LR53"/>
  <c r="LR54"/>
  <c r="LR55"/>
  <c r="LR56"/>
  <c r="LR57"/>
  <c r="LR58"/>
  <c r="LR59"/>
  <c r="LR60"/>
  <c r="LR61"/>
  <c r="LR62"/>
  <c r="LR63"/>
  <c r="LR64"/>
  <c r="LR65"/>
  <c r="LR66"/>
  <c r="LR67"/>
  <c r="LR68"/>
  <c r="LR69"/>
  <c r="LR70"/>
  <c r="LR71"/>
  <c r="LR72"/>
  <c r="LR73"/>
  <c r="LR74"/>
  <c r="LR75"/>
  <c r="LR76"/>
  <c r="LR77"/>
  <c r="LR78"/>
  <c r="LR79"/>
  <c r="LR80"/>
  <c r="LR81"/>
  <c r="LR82"/>
  <c r="LR83"/>
  <c r="LR84"/>
  <c r="LR12"/>
  <c r="LQ74"/>
  <c r="LQ31"/>
  <c r="LQ22"/>
  <c r="LQ13"/>
  <c r="LQ14"/>
  <c r="LQ15"/>
  <c r="LQ16"/>
  <c r="LQ17"/>
  <c r="LQ18"/>
  <c r="LQ19"/>
  <c r="LQ20"/>
  <c r="LQ21"/>
  <c r="LQ23"/>
  <c r="LQ24"/>
  <c r="LQ25"/>
  <c r="LQ26"/>
  <c r="LQ27"/>
  <c r="LQ28"/>
  <c r="LQ29"/>
  <c r="LQ30"/>
  <c r="LQ32"/>
  <c r="LQ33"/>
  <c r="LQ34"/>
  <c r="LQ35"/>
  <c r="LQ36"/>
  <c r="LQ37"/>
  <c r="LQ38"/>
  <c r="LQ39"/>
  <c r="LQ40"/>
  <c r="LQ41"/>
  <c r="LQ42"/>
  <c r="LQ43"/>
  <c r="LQ44"/>
  <c r="LQ45"/>
  <c r="LQ46"/>
  <c r="LQ47"/>
  <c r="LQ48"/>
  <c r="LQ49"/>
  <c r="LQ50"/>
  <c r="LQ51"/>
  <c r="LQ52"/>
  <c r="LQ53"/>
  <c r="LQ54"/>
  <c r="LQ55"/>
  <c r="LQ56"/>
  <c r="LQ57"/>
  <c r="LQ58"/>
  <c r="LQ59"/>
  <c r="LQ60"/>
  <c r="LQ61"/>
  <c r="LQ62"/>
  <c r="LQ63"/>
  <c r="LQ64"/>
  <c r="LQ65"/>
  <c r="LQ66"/>
  <c r="LQ67"/>
  <c r="LQ68"/>
  <c r="LQ69"/>
  <c r="LQ70"/>
  <c r="LQ71"/>
  <c r="LQ72"/>
  <c r="LQ73"/>
  <c r="LQ75"/>
  <c r="LQ76"/>
  <c r="LQ77"/>
  <c r="LQ78"/>
  <c r="LQ79"/>
  <c r="LQ80"/>
  <c r="LQ81"/>
  <c r="LQ82"/>
  <c r="LQ83"/>
  <c r="LQ84"/>
  <c r="LQ12"/>
  <c r="LO13"/>
  <c r="LO14"/>
  <c r="LO15"/>
  <c r="LO16"/>
  <c r="LO17"/>
  <c r="LO18"/>
  <c r="LO19"/>
  <c r="LO20"/>
  <c r="LO21"/>
  <c r="LO22"/>
  <c r="LO23"/>
  <c r="LO24"/>
  <c r="LO25"/>
  <c r="LO26"/>
  <c r="LO27"/>
  <c r="LO28"/>
  <c r="LO29"/>
  <c r="LO30"/>
  <c r="LO31"/>
  <c r="LO32"/>
  <c r="LO33"/>
  <c r="LO34"/>
  <c r="LO35"/>
  <c r="LO36"/>
  <c r="LO37"/>
  <c r="LO38"/>
  <c r="LO39"/>
  <c r="LO40"/>
  <c r="LO41"/>
  <c r="LO42"/>
  <c r="LO43"/>
  <c r="LO44"/>
  <c r="LO45"/>
  <c r="LO46"/>
  <c r="LO47"/>
  <c r="LO48"/>
  <c r="LO49"/>
  <c r="LO50"/>
  <c r="LO51"/>
  <c r="LO52"/>
  <c r="LO53"/>
  <c r="LO54"/>
  <c r="LO55"/>
  <c r="LO56"/>
  <c r="LO57"/>
  <c r="LO58"/>
  <c r="LO59"/>
  <c r="LO60"/>
  <c r="LO61"/>
  <c r="LO62"/>
  <c r="LO63"/>
  <c r="LO64"/>
  <c r="LO65"/>
  <c r="LO66"/>
  <c r="LO67"/>
  <c r="LO68"/>
  <c r="LO69"/>
  <c r="LO70"/>
  <c r="LO71"/>
  <c r="LO72"/>
  <c r="LO73"/>
  <c r="LO74"/>
  <c r="LO75"/>
  <c r="LO76"/>
  <c r="LO77"/>
  <c r="LO78"/>
  <c r="LO79"/>
  <c r="LO80"/>
  <c r="LO81"/>
  <c r="LO82"/>
  <c r="LO83"/>
  <c r="LO84"/>
  <c r="LO12"/>
  <c r="LN13"/>
  <c r="LN14"/>
  <c r="LN15"/>
  <c r="LN16"/>
  <c r="LN17"/>
  <c r="LN18"/>
  <c r="LN19"/>
  <c r="LN20"/>
  <c r="LN21"/>
  <c r="LN22"/>
  <c r="LN23"/>
  <c r="LN24"/>
  <c r="LN25"/>
  <c r="LN26"/>
  <c r="LN27"/>
  <c r="LN28"/>
  <c r="LN29"/>
  <c r="LN30"/>
  <c r="LN31"/>
  <c r="LN32"/>
  <c r="LN33"/>
  <c r="LN34"/>
  <c r="LN35"/>
  <c r="LN36"/>
  <c r="LN37"/>
  <c r="LN38"/>
  <c r="LN39"/>
  <c r="LN40"/>
  <c r="LN41"/>
  <c r="LN42"/>
  <c r="LN43"/>
  <c r="LN44"/>
  <c r="LN45"/>
  <c r="LN46"/>
  <c r="LN47"/>
  <c r="LN48"/>
  <c r="LN49"/>
  <c r="LN50"/>
  <c r="LN51"/>
  <c r="LN52"/>
  <c r="LN53"/>
  <c r="LN54"/>
  <c r="LN55"/>
  <c r="LN56"/>
  <c r="LN57"/>
  <c r="LN58"/>
  <c r="LN59"/>
  <c r="LN60"/>
  <c r="LN61"/>
  <c r="LN62"/>
  <c r="LN63"/>
  <c r="LN64"/>
  <c r="LN65"/>
  <c r="LN66"/>
  <c r="LN67"/>
  <c r="LN68"/>
  <c r="LN69"/>
  <c r="LN70"/>
  <c r="LN71"/>
  <c r="LN72"/>
  <c r="LN73"/>
  <c r="LN74"/>
  <c r="LN75"/>
  <c r="LN76"/>
  <c r="LN77"/>
  <c r="LN78"/>
  <c r="LN79"/>
  <c r="LN80"/>
  <c r="LN81"/>
  <c r="LN82"/>
  <c r="LN83"/>
  <c r="LN84"/>
  <c r="LN12"/>
  <c r="LH102" l="1"/>
  <c r="LH101"/>
  <c r="LH99"/>
  <c r="LH98"/>
  <c r="LH97"/>
  <c r="LH96"/>
  <c r="LL13" l="1"/>
  <c r="LG22" s="1"/>
  <c r="LL15"/>
  <c r="LG24" s="1"/>
  <c r="LL16"/>
  <c r="LL17"/>
  <c r="LG26" s="1"/>
  <c r="LL21"/>
  <c r="LL25"/>
  <c r="LG34" s="1"/>
  <c r="LL29"/>
  <c r="LG38" s="1"/>
  <c r="LL33"/>
  <c r="LG42" s="1"/>
  <c r="LL36"/>
  <c r="LL39"/>
  <c r="LL40"/>
  <c r="LL41"/>
  <c r="LL44"/>
  <c r="LL45"/>
  <c r="LL47"/>
  <c r="LL48"/>
  <c r="LL49"/>
  <c r="LG58" s="1"/>
  <c r="LL51"/>
  <c r="LL52"/>
  <c r="LL53"/>
  <c r="LL56"/>
  <c r="LG65" s="1"/>
  <c r="LL57"/>
  <c r="LL60"/>
  <c r="LG69" s="1"/>
  <c r="LL63"/>
  <c r="LL64"/>
  <c r="LL68"/>
  <c r="LG77" s="1"/>
  <c r="LL70"/>
  <c r="LL72"/>
  <c r="LL73"/>
  <c r="LL75"/>
  <c r="LL76"/>
  <c r="LL78"/>
  <c r="LL80"/>
  <c r="LK13"/>
  <c r="LK14"/>
  <c r="LK15"/>
  <c r="LK16"/>
  <c r="LK17"/>
  <c r="LK18"/>
  <c r="LK19"/>
  <c r="LK20"/>
  <c r="LK21"/>
  <c r="LK22"/>
  <c r="LK23"/>
  <c r="LK24"/>
  <c r="LK25"/>
  <c r="LK26"/>
  <c r="LK27"/>
  <c r="LK28"/>
  <c r="LK29"/>
  <c r="LK30"/>
  <c r="LK31"/>
  <c r="LK32"/>
  <c r="LK33"/>
  <c r="LK34"/>
  <c r="LK35"/>
  <c r="LK36"/>
  <c r="LK37"/>
  <c r="LK38"/>
  <c r="LK39"/>
  <c r="LK40"/>
  <c r="LK41"/>
  <c r="LK42"/>
  <c r="LK43"/>
  <c r="LK44"/>
  <c r="LK45"/>
  <c r="LK46"/>
  <c r="LK47"/>
  <c r="LK48"/>
  <c r="LK49"/>
  <c r="LK50"/>
  <c r="LK51"/>
  <c r="LK52"/>
  <c r="LK53"/>
  <c r="LK54"/>
  <c r="LK55"/>
  <c r="LK56"/>
  <c r="LK57"/>
  <c r="LK58"/>
  <c r="LK59"/>
  <c r="LK60"/>
  <c r="LK61"/>
  <c r="LK62"/>
  <c r="LK63"/>
  <c r="LK64"/>
  <c r="LK65"/>
  <c r="LK66"/>
  <c r="LK67"/>
  <c r="LK68"/>
  <c r="LK69"/>
  <c r="LK70"/>
  <c r="LK71"/>
  <c r="LK72"/>
  <c r="LK73"/>
  <c r="LK74"/>
  <c r="LK75"/>
  <c r="LK76"/>
  <c r="LK77"/>
  <c r="LK78"/>
  <c r="LK79"/>
  <c r="LK80"/>
  <c r="LK81"/>
  <c r="LK82"/>
  <c r="LK83"/>
  <c r="LK84"/>
  <c r="LJ13"/>
  <c r="LJ14"/>
  <c r="LJ15"/>
  <c r="LJ16"/>
  <c r="LJ17"/>
  <c r="LJ18"/>
  <c r="LJ19"/>
  <c r="LJ20"/>
  <c r="LJ21"/>
  <c r="LJ22"/>
  <c r="LJ23"/>
  <c r="LJ24"/>
  <c r="LJ25"/>
  <c r="LJ26"/>
  <c r="LJ27"/>
  <c r="LJ28"/>
  <c r="LJ29"/>
  <c r="LJ30"/>
  <c r="LJ31"/>
  <c r="LJ32"/>
  <c r="LJ33"/>
  <c r="LJ34"/>
  <c r="LJ35"/>
  <c r="LJ36"/>
  <c r="LJ37"/>
  <c r="LJ38"/>
  <c r="LJ39"/>
  <c r="LJ40"/>
  <c r="LJ41"/>
  <c r="LJ42"/>
  <c r="LJ43"/>
  <c r="LJ44"/>
  <c r="LJ45"/>
  <c r="LJ46"/>
  <c r="LJ47"/>
  <c r="LJ48"/>
  <c r="LJ49"/>
  <c r="LJ50"/>
  <c r="LJ51"/>
  <c r="LJ52"/>
  <c r="LJ53"/>
  <c r="LJ54"/>
  <c r="LJ55"/>
  <c r="LJ56"/>
  <c r="LJ57"/>
  <c r="LJ58"/>
  <c r="LJ59"/>
  <c r="LJ60"/>
  <c r="LJ61"/>
  <c r="LJ62"/>
  <c r="LJ63"/>
  <c r="LJ64"/>
  <c r="LJ65"/>
  <c r="LJ66"/>
  <c r="LJ67"/>
  <c r="LJ68"/>
  <c r="LJ69"/>
  <c r="LJ70"/>
  <c r="LJ71"/>
  <c r="LJ72"/>
  <c r="LJ73"/>
  <c r="LJ74"/>
  <c r="LJ75"/>
  <c r="LJ76"/>
  <c r="LJ77"/>
  <c r="LJ78"/>
  <c r="LJ79"/>
  <c r="LJ80"/>
  <c r="LJ81"/>
  <c r="LJ82"/>
  <c r="LJ83"/>
  <c r="LJ84"/>
  <c r="LI13"/>
  <c r="LI14"/>
  <c r="LI15"/>
  <c r="LI16"/>
  <c r="LI17"/>
  <c r="LI18"/>
  <c r="LI19"/>
  <c r="LI20"/>
  <c r="LI21"/>
  <c r="LI22"/>
  <c r="LI23"/>
  <c r="LI24"/>
  <c r="LI25"/>
  <c r="LI26"/>
  <c r="LI27"/>
  <c r="LI28"/>
  <c r="LI29"/>
  <c r="LI30"/>
  <c r="LI31"/>
  <c r="LI32"/>
  <c r="LI33"/>
  <c r="LI34"/>
  <c r="LI35"/>
  <c r="LI36"/>
  <c r="LI37"/>
  <c r="LI38"/>
  <c r="LI39"/>
  <c r="LI40"/>
  <c r="LI41"/>
  <c r="LI42"/>
  <c r="LI43"/>
  <c r="LI44"/>
  <c r="LI45"/>
  <c r="LI46"/>
  <c r="LI47"/>
  <c r="LI48"/>
  <c r="LI49"/>
  <c r="LI50"/>
  <c r="LI51"/>
  <c r="LI52"/>
  <c r="LI53"/>
  <c r="LI54"/>
  <c r="LI55"/>
  <c r="LI56"/>
  <c r="LI57"/>
  <c r="LI58"/>
  <c r="LI59"/>
  <c r="LI60"/>
  <c r="LI61"/>
  <c r="LI62"/>
  <c r="LI63"/>
  <c r="LI64"/>
  <c r="LI65"/>
  <c r="LI66"/>
  <c r="LI67"/>
  <c r="LI68"/>
  <c r="LI69"/>
  <c r="LI70"/>
  <c r="LI71"/>
  <c r="LI72"/>
  <c r="LI73"/>
  <c r="LI74"/>
  <c r="LI75"/>
  <c r="LI76"/>
  <c r="LI77"/>
  <c r="LI78"/>
  <c r="LI79"/>
  <c r="LI80"/>
  <c r="LI81"/>
  <c r="LI82"/>
  <c r="LI83"/>
  <c r="LI84"/>
  <c r="LH13"/>
  <c r="LH14"/>
  <c r="LH15"/>
  <c r="LH16"/>
  <c r="LH17"/>
  <c r="LH18"/>
  <c r="LH19"/>
  <c r="LH20"/>
  <c r="LH21"/>
  <c r="LH22"/>
  <c r="LH23"/>
  <c r="LH24"/>
  <c r="LH25"/>
  <c r="LH26"/>
  <c r="LH27"/>
  <c r="LH28"/>
  <c r="LH29"/>
  <c r="LH30"/>
  <c r="LH31"/>
  <c r="LH32"/>
  <c r="LH33"/>
  <c r="LH34"/>
  <c r="LH35"/>
  <c r="LH36"/>
  <c r="LH37"/>
  <c r="LH38"/>
  <c r="LH39"/>
  <c r="LH40"/>
  <c r="LH41"/>
  <c r="LH42"/>
  <c r="LH43"/>
  <c r="LH44"/>
  <c r="LH45"/>
  <c r="LH46"/>
  <c r="LH47"/>
  <c r="LH48"/>
  <c r="LH49"/>
  <c r="LH50"/>
  <c r="LH51"/>
  <c r="LH52"/>
  <c r="LH53"/>
  <c r="LH54"/>
  <c r="LH55"/>
  <c r="LH56"/>
  <c r="LH57"/>
  <c r="LH58"/>
  <c r="LH59"/>
  <c r="LH60"/>
  <c r="LH61"/>
  <c r="LH62"/>
  <c r="LH63"/>
  <c r="LH64"/>
  <c r="LH65"/>
  <c r="LH66"/>
  <c r="LH67"/>
  <c r="LH68"/>
  <c r="LH69"/>
  <c r="LH70"/>
  <c r="LH71"/>
  <c r="LH72"/>
  <c r="LH73"/>
  <c r="LH74"/>
  <c r="LH75"/>
  <c r="LH76"/>
  <c r="LH77"/>
  <c r="LH78"/>
  <c r="LH79"/>
  <c r="LH80"/>
  <c r="LH81"/>
  <c r="LH82"/>
  <c r="LH83"/>
  <c r="LH84"/>
  <c r="LG13"/>
  <c r="LG14"/>
  <c r="LL14" s="1"/>
  <c r="LG23" s="1"/>
  <c r="LG15"/>
  <c r="LG16"/>
  <c r="LG17"/>
  <c r="LG18"/>
  <c r="LG19"/>
  <c r="LG20"/>
  <c r="LG21"/>
  <c r="LG25"/>
  <c r="LG29"/>
  <c r="LG30"/>
  <c r="LG33"/>
  <c r="LG36"/>
  <c r="LG39"/>
  <c r="LG40"/>
  <c r="LG41"/>
  <c r="LG44"/>
  <c r="LG45"/>
  <c r="LG47"/>
  <c r="LG48"/>
  <c r="LG49"/>
  <c r="LG50"/>
  <c r="LG51"/>
  <c r="LG52"/>
  <c r="LG53"/>
  <c r="LG54"/>
  <c r="LG56"/>
  <c r="LG57"/>
  <c r="LG60"/>
  <c r="LG61"/>
  <c r="LG62"/>
  <c r="LG63"/>
  <c r="LG64"/>
  <c r="LG66"/>
  <c r="LG68"/>
  <c r="LG70"/>
  <c r="LG72"/>
  <c r="LG73"/>
  <c r="LG75"/>
  <c r="LG76"/>
  <c r="LG78"/>
  <c r="LG79"/>
  <c r="LG80"/>
  <c r="LG81"/>
  <c r="LG82"/>
  <c r="LG84"/>
  <c r="LJ12"/>
  <c r="LK12"/>
  <c r="LI12"/>
  <c r="LH12"/>
  <c r="LG12"/>
  <c r="LL38" l="1"/>
  <c r="LG105"/>
  <c r="LG94"/>
  <c r="LL84"/>
  <c r="LL83"/>
  <c r="LL82"/>
  <c r="LL81"/>
  <c r="LL79"/>
  <c r="LL77"/>
  <c r="LL74"/>
  <c r="LG83" s="1"/>
  <c r="LL71"/>
  <c r="LL69"/>
  <c r="LL66"/>
  <c r="LL65"/>
  <c r="LG74" s="1"/>
  <c r="LL62"/>
  <c r="LG71" s="1"/>
  <c r="LL61"/>
  <c r="LL59"/>
  <c r="LL58"/>
  <c r="LG67" s="1"/>
  <c r="LL67" s="1"/>
  <c r="LL54"/>
  <c r="LL50"/>
  <c r="LG59" s="1"/>
  <c r="LL43"/>
  <c r="LL42"/>
  <c r="LL34"/>
  <c r="LG43" s="1"/>
  <c r="LL30"/>
  <c r="LL26"/>
  <c r="LG35" s="1"/>
  <c r="LL35" s="1"/>
  <c r="LL24"/>
  <c r="LL23"/>
  <c r="LG32" s="1"/>
  <c r="LL32" s="1"/>
  <c r="LG100"/>
  <c r="LL22"/>
  <c r="LG31" s="1"/>
  <c r="LL31" s="1"/>
  <c r="LL20"/>
  <c r="LL19"/>
  <c r="LG28" s="1"/>
  <c r="LL28" s="1"/>
  <c r="LG37" s="1"/>
  <c r="LL37" s="1"/>
  <c r="LG46" s="1"/>
  <c r="LL46" s="1"/>
  <c r="LG55" s="1"/>
  <c r="LL55" s="1"/>
  <c r="LL18"/>
  <c r="LG27" s="1"/>
  <c r="LL27" s="1"/>
  <c r="LL12"/>
  <c r="LG95"/>
  <c r="LC13"/>
  <c r="LC14"/>
  <c r="LC15"/>
  <c r="LC16"/>
  <c r="LC17"/>
  <c r="LC18"/>
  <c r="LC19"/>
  <c r="LC20"/>
  <c r="LC21"/>
  <c r="LC22"/>
  <c r="LC23"/>
  <c r="LC24"/>
  <c r="LC25"/>
  <c r="LC26"/>
  <c r="LC27"/>
  <c r="LC28"/>
  <c r="LC29"/>
  <c r="LC30"/>
  <c r="LC31"/>
  <c r="LC32"/>
  <c r="LC33"/>
  <c r="LC34"/>
  <c r="LC35"/>
  <c r="LC36"/>
  <c r="LC37"/>
  <c r="LC38"/>
  <c r="LC39"/>
  <c r="LC40"/>
  <c r="LC41"/>
  <c r="LC42"/>
  <c r="LC43"/>
  <c r="LC44"/>
  <c r="LC45"/>
  <c r="LC46"/>
  <c r="LC47"/>
  <c r="LC48"/>
  <c r="LC49"/>
  <c r="LC50"/>
  <c r="LC51"/>
  <c r="LC52"/>
  <c r="LC53"/>
  <c r="LC54"/>
  <c r="LC55"/>
  <c r="LC56"/>
  <c r="LC57"/>
  <c r="LC58"/>
  <c r="LC59"/>
  <c r="LC60"/>
  <c r="LC61"/>
  <c r="LC62"/>
  <c r="LC63"/>
  <c r="LC64"/>
  <c r="LC65"/>
  <c r="LC66"/>
  <c r="LC67"/>
  <c r="LC68"/>
  <c r="LC69"/>
  <c r="LC70"/>
  <c r="LC71"/>
  <c r="LC72"/>
  <c r="LC73"/>
  <c r="LC74"/>
  <c r="LC75"/>
  <c r="LC76"/>
  <c r="LC77"/>
  <c r="LC78"/>
  <c r="LC79"/>
  <c r="LC80"/>
  <c r="LC81"/>
  <c r="LC82"/>
  <c r="LC83"/>
  <c r="LC84"/>
  <c r="LC12"/>
  <c r="LB15"/>
  <c r="LB16"/>
  <c r="LB17"/>
  <c r="LB18"/>
  <c r="LB19"/>
  <c r="LB20"/>
  <c r="LB21"/>
  <c r="LB22"/>
  <c r="LB23"/>
  <c r="LB24"/>
  <c r="LB25"/>
  <c r="LB26"/>
  <c r="LB27"/>
  <c r="LB28"/>
  <c r="LB29"/>
  <c r="LB30"/>
  <c r="LB31"/>
  <c r="LB32"/>
  <c r="LB33"/>
  <c r="LB34"/>
  <c r="LB35"/>
  <c r="LB36"/>
  <c r="LB37"/>
  <c r="LB38"/>
  <c r="LB39"/>
  <c r="LB40"/>
  <c r="LB41"/>
  <c r="LB42"/>
  <c r="LB43"/>
  <c r="LB44"/>
  <c r="LB45"/>
  <c r="LB46"/>
  <c r="LB47"/>
  <c r="LB48"/>
  <c r="LB49"/>
  <c r="LB50"/>
  <c r="LB51"/>
  <c r="LB52"/>
  <c r="LB53"/>
  <c r="LB54"/>
  <c r="LB55"/>
  <c r="LB56"/>
  <c r="LB57"/>
  <c r="LB58"/>
  <c r="LB59"/>
  <c r="LB60"/>
  <c r="LB61"/>
  <c r="LB62"/>
  <c r="LB63"/>
  <c r="LB64"/>
  <c r="LB65"/>
  <c r="LB66"/>
  <c r="LB67"/>
  <c r="LB68"/>
  <c r="LB69"/>
  <c r="LB70"/>
  <c r="LB71"/>
  <c r="LB72"/>
  <c r="LB73"/>
  <c r="LB74"/>
  <c r="LB75"/>
  <c r="LB76"/>
  <c r="LB77"/>
  <c r="LB78"/>
  <c r="LB79"/>
  <c r="LB80"/>
  <c r="LB81"/>
  <c r="LB82"/>
  <c r="LB83"/>
  <c r="LB84"/>
  <c r="LB14"/>
  <c r="LB13"/>
  <c r="LB12"/>
  <c r="LG93" l="1"/>
  <c r="LG92"/>
  <c r="LI94" s="1"/>
  <c r="LG106"/>
  <c r="LG107"/>
  <c r="LG108"/>
  <c r="KU17"/>
  <c r="KU27"/>
  <c r="KU28"/>
  <c r="KU74"/>
  <c r="KV77"/>
  <c r="KV13"/>
  <c r="KV14"/>
  <c r="KV15"/>
  <c r="KV16"/>
  <c r="KV17"/>
  <c r="KV18"/>
  <c r="KV19"/>
  <c r="KV20"/>
  <c r="KV21"/>
  <c r="KV22"/>
  <c r="KV23"/>
  <c r="KV24"/>
  <c r="KV25"/>
  <c r="KV26"/>
  <c r="KV27"/>
  <c r="KV28"/>
  <c r="KV29"/>
  <c r="KV30"/>
  <c r="KV31"/>
  <c r="KV32"/>
  <c r="KV33"/>
  <c r="KV34"/>
  <c r="KV35"/>
  <c r="KV36"/>
  <c r="KV37"/>
  <c r="KV38"/>
  <c r="KV39"/>
  <c r="KV40"/>
  <c r="KV41"/>
  <c r="KV42"/>
  <c r="KV43"/>
  <c r="KV44"/>
  <c r="KV45"/>
  <c r="KV46"/>
  <c r="KV47"/>
  <c r="KV48"/>
  <c r="KV49"/>
  <c r="KV50"/>
  <c r="KV51"/>
  <c r="KV52"/>
  <c r="KV53"/>
  <c r="KV54"/>
  <c r="KV55"/>
  <c r="KV56"/>
  <c r="KV57"/>
  <c r="KV58"/>
  <c r="KV59"/>
  <c r="KV60"/>
  <c r="KV61"/>
  <c r="KV62"/>
  <c r="KV63"/>
  <c r="KV64"/>
  <c r="KV65"/>
  <c r="KV66"/>
  <c r="KV67"/>
  <c r="KV68"/>
  <c r="KV69"/>
  <c r="KV70"/>
  <c r="KV71"/>
  <c r="KV72"/>
  <c r="KV73"/>
  <c r="KV74"/>
  <c r="KV75"/>
  <c r="KV76"/>
  <c r="KV78"/>
  <c r="KV79"/>
  <c r="KV80"/>
  <c r="KV81"/>
  <c r="KV82"/>
  <c r="KV83"/>
  <c r="KV84"/>
  <c r="KV12"/>
  <c r="KU13"/>
  <c r="KU14"/>
  <c r="KU15"/>
  <c r="KU16"/>
  <c r="KU18"/>
  <c r="KU19"/>
  <c r="KU20"/>
  <c r="KU21"/>
  <c r="KU22"/>
  <c r="KU23"/>
  <c r="KU24"/>
  <c r="KU25"/>
  <c r="KU26"/>
  <c r="KU29"/>
  <c r="KU30"/>
  <c r="KU31"/>
  <c r="KU32"/>
  <c r="KU33"/>
  <c r="KU34"/>
  <c r="KU35"/>
  <c r="KU36"/>
  <c r="KU37"/>
  <c r="KU38"/>
  <c r="KU39"/>
  <c r="KU40"/>
  <c r="KU41"/>
  <c r="KU42"/>
  <c r="KU43"/>
  <c r="KU44"/>
  <c r="KU45"/>
  <c r="KU46"/>
  <c r="KU47"/>
  <c r="KU48"/>
  <c r="KU49"/>
  <c r="KU50"/>
  <c r="KU51"/>
  <c r="KU52"/>
  <c r="KU53"/>
  <c r="KU54"/>
  <c r="KU55"/>
  <c r="KU56"/>
  <c r="KU57"/>
  <c r="KU58"/>
  <c r="KU59"/>
  <c r="KU60"/>
  <c r="KU61"/>
  <c r="KU62"/>
  <c r="KU63"/>
  <c r="KU64"/>
  <c r="KU65"/>
  <c r="KU66"/>
  <c r="KU67"/>
  <c r="KU68"/>
  <c r="KU69"/>
  <c r="KU70"/>
  <c r="KU71"/>
  <c r="KU72"/>
  <c r="KU73"/>
  <c r="KU75"/>
  <c r="KU76"/>
  <c r="KU77"/>
  <c r="KU78"/>
  <c r="KU79"/>
  <c r="KU80"/>
  <c r="KU81"/>
  <c r="KU82"/>
  <c r="KU83"/>
  <c r="KU84"/>
  <c r="KU12"/>
  <c r="KX13"/>
  <c r="KX15"/>
  <c r="KX16"/>
  <c r="KX21"/>
  <c r="KX25"/>
  <c r="KX29"/>
  <c r="KX36"/>
  <c r="KX37"/>
  <c r="KX39"/>
  <c r="KX41"/>
  <c r="KX44"/>
  <c r="KX45"/>
  <c r="KX47"/>
  <c r="KX48"/>
  <c r="KX49"/>
  <c r="KX51"/>
  <c r="KX52"/>
  <c r="KX53"/>
  <c r="KX56"/>
  <c r="KX60"/>
  <c r="KX63"/>
  <c r="KX64"/>
  <c r="KX68"/>
  <c r="KX70"/>
  <c r="KX72"/>
  <c r="KX73"/>
  <c r="KX75"/>
  <c r="KX76"/>
  <c r="KX78"/>
  <c r="KX80"/>
  <c r="KW13"/>
  <c r="KW14"/>
  <c r="KW15"/>
  <c r="KW16"/>
  <c r="KW17"/>
  <c r="KW18"/>
  <c r="KW19"/>
  <c r="KW20"/>
  <c r="KW21"/>
  <c r="KW22"/>
  <c r="KW23"/>
  <c r="KW24"/>
  <c r="KW25"/>
  <c r="KW26"/>
  <c r="KW27"/>
  <c r="KW28"/>
  <c r="KW29"/>
  <c r="KW30"/>
  <c r="KW31"/>
  <c r="KW32"/>
  <c r="KW33"/>
  <c r="KW34"/>
  <c r="KW35"/>
  <c r="KW36"/>
  <c r="KW37"/>
  <c r="KW38"/>
  <c r="KW39"/>
  <c r="KW40"/>
  <c r="KW41"/>
  <c r="KW42"/>
  <c r="KW43"/>
  <c r="KW44"/>
  <c r="KW45"/>
  <c r="KW46"/>
  <c r="KW47"/>
  <c r="KW48"/>
  <c r="KW49"/>
  <c r="KW50"/>
  <c r="KW51"/>
  <c r="KW52"/>
  <c r="KW53"/>
  <c r="KW54"/>
  <c r="KW55"/>
  <c r="KW56"/>
  <c r="KW57"/>
  <c r="KW58"/>
  <c r="KW59"/>
  <c r="KW60"/>
  <c r="KW61"/>
  <c r="KW62"/>
  <c r="KW63"/>
  <c r="KW64"/>
  <c r="KW65"/>
  <c r="KW66"/>
  <c r="KW67"/>
  <c r="KW68"/>
  <c r="KW69"/>
  <c r="KW70"/>
  <c r="KW71"/>
  <c r="KW72"/>
  <c r="KW73"/>
  <c r="KW74"/>
  <c r="KW75"/>
  <c r="KW76"/>
  <c r="KW77"/>
  <c r="KW78"/>
  <c r="KW79"/>
  <c r="KW80"/>
  <c r="KW81"/>
  <c r="KW82"/>
  <c r="KW83"/>
  <c r="KW84"/>
  <c r="KW12"/>
  <c r="KT13"/>
  <c r="KT14"/>
  <c r="KT15"/>
  <c r="KT16"/>
  <c r="KT17"/>
  <c r="KT18"/>
  <c r="KT19"/>
  <c r="KT20"/>
  <c r="KT21"/>
  <c r="KT22"/>
  <c r="KT23"/>
  <c r="KT24"/>
  <c r="KT25"/>
  <c r="KT26"/>
  <c r="KT27"/>
  <c r="KT28"/>
  <c r="KT29"/>
  <c r="KT30"/>
  <c r="KT31"/>
  <c r="KT32"/>
  <c r="KT33"/>
  <c r="KT34"/>
  <c r="KT35"/>
  <c r="KT36"/>
  <c r="KT37"/>
  <c r="KT38"/>
  <c r="KT39"/>
  <c r="KT40"/>
  <c r="KT41"/>
  <c r="KT42"/>
  <c r="KT43"/>
  <c r="KT44"/>
  <c r="KT45"/>
  <c r="KT46"/>
  <c r="KT47"/>
  <c r="KT48"/>
  <c r="KT49"/>
  <c r="KT50"/>
  <c r="KT51"/>
  <c r="KT52"/>
  <c r="KT53"/>
  <c r="KT54"/>
  <c r="KT55"/>
  <c r="KT56"/>
  <c r="KT57"/>
  <c r="KT58"/>
  <c r="KT59"/>
  <c r="KT60"/>
  <c r="KT61"/>
  <c r="KT62"/>
  <c r="KT63"/>
  <c r="KT64"/>
  <c r="KT65"/>
  <c r="KT66"/>
  <c r="KT67"/>
  <c r="KT68"/>
  <c r="KT69"/>
  <c r="KT70"/>
  <c r="KT71"/>
  <c r="KT72"/>
  <c r="KT73"/>
  <c r="KT74"/>
  <c r="KT75"/>
  <c r="KT76"/>
  <c r="KT77"/>
  <c r="KT78"/>
  <c r="KT79"/>
  <c r="KT80"/>
  <c r="KT81"/>
  <c r="KT82"/>
  <c r="KT83"/>
  <c r="KT84"/>
  <c r="KT12"/>
  <c r="KS13"/>
  <c r="KS14"/>
  <c r="KS15"/>
  <c r="KS16"/>
  <c r="KS17"/>
  <c r="KS18"/>
  <c r="KS19"/>
  <c r="KS20"/>
  <c r="KS21"/>
  <c r="KS22"/>
  <c r="KS23"/>
  <c r="KS24"/>
  <c r="KS25"/>
  <c r="KS26"/>
  <c r="KS27"/>
  <c r="KS28"/>
  <c r="KS29"/>
  <c r="KS30"/>
  <c r="KS31"/>
  <c r="KS32"/>
  <c r="KS33"/>
  <c r="KS34"/>
  <c r="KS35"/>
  <c r="KS36"/>
  <c r="KS37"/>
  <c r="KS38"/>
  <c r="KS39"/>
  <c r="KS40"/>
  <c r="KS41"/>
  <c r="KS42"/>
  <c r="KS43"/>
  <c r="KS44"/>
  <c r="KS45"/>
  <c r="KS46"/>
  <c r="KS47"/>
  <c r="KS48"/>
  <c r="KS49"/>
  <c r="KS50"/>
  <c r="KS51"/>
  <c r="KS52"/>
  <c r="KS53"/>
  <c r="KS54"/>
  <c r="KS55"/>
  <c r="KS56"/>
  <c r="KS57"/>
  <c r="KS58"/>
  <c r="KS59"/>
  <c r="KS60"/>
  <c r="KS61"/>
  <c r="KS62"/>
  <c r="KS63"/>
  <c r="KS64"/>
  <c r="KS65"/>
  <c r="KS66"/>
  <c r="KS67"/>
  <c r="KS68"/>
  <c r="KS69"/>
  <c r="KS70"/>
  <c r="KS71"/>
  <c r="KS72"/>
  <c r="KS73"/>
  <c r="KS74"/>
  <c r="KS75"/>
  <c r="KS76"/>
  <c r="KS77"/>
  <c r="KS78"/>
  <c r="KS79"/>
  <c r="KS80"/>
  <c r="KS81"/>
  <c r="KS82"/>
  <c r="KS83"/>
  <c r="KS84"/>
  <c r="KS12"/>
  <c r="KO13"/>
  <c r="KO14"/>
  <c r="KO15"/>
  <c r="KO16"/>
  <c r="KO17"/>
  <c r="KO18"/>
  <c r="KO19"/>
  <c r="KO20"/>
  <c r="KO21"/>
  <c r="KO22"/>
  <c r="KO23"/>
  <c r="KO24"/>
  <c r="KO25"/>
  <c r="KO26"/>
  <c r="KO27"/>
  <c r="KO28"/>
  <c r="KO29"/>
  <c r="KO30"/>
  <c r="KO31"/>
  <c r="KO32"/>
  <c r="KO33"/>
  <c r="KO34"/>
  <c r="KO35"/>
  <c r="KO36"/>
  <c r="KO37"/>
  <c r="KO38"/>
  <c r="KO39"/>
  <c r="KO40"/>
  <c r="KO41"/>
  <c r="KO42"/>
  <c r="KO43"/>
  <c r="KO44"/>
  <c r="KO45"/>
  <c r="KO46"/>
  <c r="KO47"/>
  <c r="KO48"/>
  <c r="KO49"/>
  <c r="KO50"/>
  <c r="KO51"/>
  <c r="KO52"/>
  <c r="KO53"/>
  <c r="KO54"/>
  <c r="KO55"/>
  <c r="KO56"/>
  <c r="KO57"/>
  <c r="KO58"/>
  <c r="KO59"/>
  <c r="KO60"/>
  <c r="KO61"/>
  <c r="KO62"/>
  <c r="KO63"/>
  <c r="KO64"/>
  <c r="KO65"/>
  <c r="KO66"/>
  <c r="KO67"/>
  <c r="KO68"/>
  <c r="KO69"/>
  <c r="KO70"/>
  <c r="KO71"/>
  <c r="KO72"/>
  <c r="KO73"/>
  <c r="KO74"/>
  <c r="KO75"/>
  <c r="KO76"/>
  <c r="KO77"/>
  <c r="KO78"/>
  <c r="KO79"/>
  <c r="KO80"/>
  <c r="KO81"/>
  <c r="KO82"/>
  <c r="KO83"/>
  <c r="KO84"/>
  <c r="KO12"/>
  <c r="KN13"/>
  <c r="KN14"/>
  <c r="KN15"/>
  <c r="KN16"/>
  <c r="KN17"/>
  <c r="KN18"/>
  <c r="KN19"/>
  <c r="KN20"/>
  <c r="KN21"/>
  <c r="KN22"/>
  <c r="KN23"/>
  <c r="KN24"/>
  <c r="KN25"/>
  <c r="KN26"/>
  <c r="KN27"/>
  <c r="KN28"/>
  <c r="KN29"/>
  <c r="KN30"/>
  <c r="KN31"/>
  <c r="KN32"/>
  <c r="KN33"/>
  <c r="KN34"/>
  <c r="KN35"/>
  <c r="KN36"/>
  <c r="KN37"/>
  <c r="KN38"/>
  <c r="KN39"/>
  <c r="KN40"/>
  <c r="KN41"/>
  <c r="KN42"/>
  <c r="KN43"/>
  <c r="KN44"/>
  <c r="KN45"/>
  <c r="KN46"/>
  <c r="KN47"/>
  <c r="KN48"/>
  <c r="KN49"/>
  <c r="KN50"/>
  <c r="KN51"/>
  <c r="KN52"/>
  <c r="KN53"/>
  <c r="KN54"/>
  <c r="KN55"/>
  <c r="KN56"/>
  <c r="KN57"/>
  <c r="KN58"/>
  <c r="KN59"/>
  <c r="KN60"/>
  <c r="KN61"/>
  <c r="KN62"/>
  <c r="KN63"/>
  <c r="KN64"/>
  <c r="KN65"/>
  <c r="KN66"/>
  <c r="KN67"/>
  <c r="KN68"/>
  <c r="KN69"/>
  <c r="KN70"/>
  <c r="KN71"/>
  <c r="KN72"/>
  <c r="KN73"/>
  <c r="KN74"/>
  <c r="KN75"/>
  <c r="KN76"/>
  <c r="KN77"/>
  <c r="KN78"/>
  <c r="KN79"/>
  <c r="KN80"/>
  <c r="KN81"/>
  <c r="KN82"/>
  <c r="KN83"/>
  <c r="KN84"/>
  <c r="KN12"/>
  <c r="KP13"/>
  <c r="KP14"/>
  <c r="KP15"/>
  <c r="KP16"/>
  <c r="KP17"/>
  <c r="KP18"/>
  <c r="KP19"/>
  <c r="KP20"/>
  <c r="KP21"/>
  <c r="KP22"/>
  <c r="KP23"/>
  <c r="KP24"/>
  <c r="KP25"/>
  <c r="KP26"/>
  <c r="KP27"/>
  <c r="KP28"/>
  <c r="KP29"/>
  <c r="KP30"/>
  <c r="KP31"/>
  <c r="KP32"/>
  <c r="KP33"/>
  <c r="KP34"/>
  <c r="KP35"/>
  <c r="KP36"/>
  <c r="KP37"/>
  <c r="KP38"/>
  <c r="KP39"/>
  <c r="KP40"/>
  <c r="KP41"/>
  <c r="KP42"/>
  <c r="KP43"/>
  <c r="KP44"/>
  <c r="KP45"/>
  <c r="KP46"/>
  <c r="KP47"/>
  <c r="KP48"/>
  <c r="KP49"/>
  <c r="KP50"/>
  <c r="KP51"/>
  <c r="KP52"/>
  <c r="KP53"/>
  <c r="KP54"/>
  <c r="KP55"/>
  <c r="KP56"/>
  <c r="KP57"/>
  <c r="KP58"/>
  <c r="KP59"/>
  <c r="KP60"/>
  <c r="KP61"/>
  <c r="KP62"/>
  <c r="KP63"/>
  <c r="KP64"/>
  <c r="KP65"/>
  <c r="KP66"/>
  <c r="KP67"/>
  <c r="KP68"/>
  <c r="KP69"/>
  <c r="KP70"/>
  <c r="KP71"/>
  <c r="KP72"/>
  <c r="KP73"/>
  <c r="KP74"/>
  <c r="KP75"/>
  <c r="KP76"/>
  <c r="KP77"/>
  <c r="KP78"/>
  <c r="KP79"/>
  <c r="KP80"/>
  <c r="KP81"/>
  <c r="KP82"/>
  <c r="KP83"/>
  <c r="KP84"/>
  <c r="KP12"/>
  <c r="KM13"/>
  <c r="KM14"/>
  <c r="KM15"/>
  <c r="KM16"/>
  <c r="KM17"/>
  <c r="KM18"/>
  <c r="KM19"/>
  <c r="KM20"/>
  <c r="KM21"/>
  <c r="KM22"/>
  <c r="KM23"/>
  <c r="KM24"/>
  <c r="KM25"/>
  <c r="KM26"/>
  <c r="KM27"/>
  <c r="KM28"/>
  <c r="KM29"/>
  <c r="KM30"/>
  <c r="KM31"/>
  <c r="KM32"/>
  <c r="KM33"/>
  <c r="KM34"/>
  <c r="KM35"/>
  <c r="KM36"/>
  <c r="KM37"/>
  <c r="KM38"/>
  <c r="KM39"/>
  <c r="KM40"/>
  <c r="KM41"/>
  <c r="KM42"/>
  <c r="KM43"/>
  <c r="KM44"/>
  <c r="KM45"/>
  <c r="KM46"/>
  <c r="KM47"/>
  <c r="KM48"/>
  <c r="KM49"/>
  <c r="KM50"/>
  <c r="KM51"/>
  <c r="KM52"/>
  <c r="KM53"/>
  <c r="KM54"/>
  <c r="KM55"/>
  <c r="KM56"/>
  <c r="KM57"/>
  <c r="KM58"/>
  <c r="KM59"/>
  <c r="KM60"/>
  <c r="KM61"/>
  <c r="KM62"/>
  <c r="KM63"/>
  <c r="KM64"/>
  <c r="KM65"/>
  <c r="KM66"/>
  <c r="KM67"/>
  <c r="KM68"/>
  <c r="KM69"/>
  <c r="KM70"/>
  <c r="KM71"/>
  <c r="KM72"/>
  <c r="KM73"/>
  <c r="KM74"/>
  <c r="KM75"/>
  <c r="KM76"/>
  <c r="KM77"/>
  <c r="KM78"/>
  <c r="KM79"/>
  <c r="KM80"/>
  <c r="KM81"/>
  <c r="KM82"/>
  <c r="KM83"/>
  <c r="KM84"/>
  <c r="KM12"/>
  <c r="KL13"/>
  <c r="KL14"/>
  <c r="KL15"/>
  <c r="KL16"/>
  <c r="KL17"/>
  <c r="KL18"/>
  <c r="KL19"/>
  <c r="KL20"/>
  <c r="KL21"/>
  <c r="KL22"/>
  <c r="KL23"/>
  <c r="KL24"/>
  <c r="KL25"/>
  <c r="KL26"/>
  <c r="KL27"/>
  <c r="KL28"/>
  <c r="KL29"/>
  <c r="KL30"/>
  <c r="KL31"/>
  <c r="KL32"/>
  <c r="KL33"/>
  <c r="KL34"/>
  <c r="KL35"/>
  <c r="KL36"/>
  <c r="KL37"/>
  <c r="KL38"/>
  <c r="KL39"/>
  <c r="KL40"/>
  <c r="KL41"/>
  <c r="KL42"/>
  <c r="KL43"/>
  <c r="KL44"/>
  <c r="KL45"/>
  <c r="KL46"/>
  <c r="KL47"/>
  <c r="KL48"/>
  <c r="KL49"/>
  <c r="KL50"/>
  <c r="KL51"/>
  <c r="KL52"/>
  <c r="KL53"/>
  <c r="KL54"/>
  <c r="KL55"/>
  <c r="KL56"/>
  <c r="KL57"/>
  <c r="KL58"/>
  <c r="KL59"/>
  <c r="KL60"/>
  <c r="KL61"/>
  <c r="KL62"/>
  <c r="KL63"/>
  <c r="KL64"/>
  <c r="KL65"/>
  <c r="KL66"/>
  <c r="KL67"/>
  <c r="KL68"/>
  <c r="KL69"/>
  <c r="KL70"/>
  <c r="KL71"/>
  <c r="KL72"/>
  <c r="KL73"/>
  <c r="KL74"/>
  <c r="KL75"/>
  <c r="KL76"/>
  <c r="KL77"/>
  <c r="KL78"/>
  <c r="KL79"/>
  <c r="KL80"/>
  <c r="KL81"/>
  <c r="KL82"/>
  <c r="KL83"/>
  <c r="KL84"/>
  <c r="KL12"/>
  <c r="KX38" l="1"/>
  <c r="LI106"/>
  <c r="LI95"/>
  <c r="LI105"/>
  <c r="LI100"/>
  <c r="LI107"/>
  <c r="LK93"/>
  <c r="LI93"/>
  <c r="LI98"/>
  <c r="LI97"/>
  <c r="LI96"/>
  <c r="LI101"/>
  <c r="LI102"/>
  <c r="KX84"/>
  <c r="KX83"/>
  <c r="KX82"/>
  <c r="KX81"/>
  <c r="KX79"/>
  <c r="KX77"/>
  <c r="KX74"/>
  <c r="KX71"/>
  <c r="KX69"/>
  <c r="KX67"/>
  <c r="KX66"/>
  <c r="KX65"/>
  <c r="KX62"/>
  <c r="KX61"/>
  <c r="KX59"/>
  <c r="KX58"/>
  <c r="KX57"/>
  <c r="KX55"/>
  <c r="KX54"/>
  <c r="KX50"/>
  <c r="KX46"/>
  <c r="KX43"/>
  <c r="KX42"/>
  <c r="KX40"/>
  <c r="KX35"/>
  <c r="KX34"/>
  <c r="KX33"/>
  <c r="KX32"/>
  <c r="KX31"/>
  <c r="KX30"/>
  <c r="KX28"/>
  <c r="KX27"/>
  <c r="KX26"/>
  <c r="KX24"/>
  <c r="KX23"/>
  <c r="KX22"/>
  <c r="KS105"/>
  <c r="KX20"/>
  <c r="KX19"/>
  <c r="KX18"/>
  <c r="KX17"/>
  <c r="KS93"/>
  <c r="KS94"/>
  <c r="KS100"/>
  <c r="KX14"/>
  <c r="KS95"/>
  <c r="KX12"/>
  <c r="KL105"/>
  <c r="KL100"/>
  <c r="KL95"/>
  <c r="KQ12"/>
  <c r="KL94"/>
  <c r="KL93"/>
  <c r="KJ13"/>
  <c r="KJ15"/>
  <c r="KJ19"/>
  <c r="KJ21"/>
  <c r="KJ25"/>
  <c r="KJ29"/>
  <c r="KJ36"/>
  <c r="KJ39"/>
  <c r="KJ41"/>
  <c r="KJ44"/>
  <c r="KJ45"/>
  <c r="KJ48"/>
  <c r="KJ49"/>
  <c r="KJ51"/>
  <c r="KJ52"/>
  <c r="KJ53"/>
  <c r="KJ56"/>
  <c r="KJ60"/>
  <c r="KJ63"/>
  <c r="KJ64"/>
  <c r="KJ68"/>
  <c r="KJ72"/>
  <c r="KJ73"/>
  <c r="KJ75"/>
  <c r="KJ76"/>
  <c r="KJ78"/>
  <c r="KJ80"/>
  <c r="KI13"/>
  <c r="KI14"/>
  <c r="KI15"/>
  <c r="KI16"/>
  <c r="KI17"/>
  <c r="KI18"/>
  <c r="KI19"/>
  <c r="KI20"/>
  <c r="KI21"/>
  <c r="KI22"/>
  <c r="KI23"/>
  <c r="KI24"/>
  <c r="KI25"/>
  <c r="KI26"/>
  <c r="KI27"/>
  <c r="KI28"/>
  <c r="KI29"/>
  <c r="KI30"/>
  <c r="KI31"/>
  <c r="KI32"/>
  <c r="KI33"/>
  <c r="KI34"/>
  <c r="KI35"/>
  <c r="KI36"/>
  <c r="KI37"/>
  <c r="KI38"/>
  <c r="KI39"/>
  <c r="KI40"/>
  <c r="KI41"/>
  <c r="KI42"/>
  <c r="KI43"/>
  <c r="KI44"/>
  <c r="KI45"/>
  <c r="KI46"/>
  <c r="KI47"/>
  <c r="KI48"/>
  <c r="KI49"/>
  <c r="KI50"/>
  <c r="KI51"/>
  <c r="KI52"/>
  <c r="KI53"/>
  <c r="KI54"/>
  <c r="KI55"/>
  <c r="KI56"/>
  <c r="KI57"/>
  <c r="KI58"/>
  <c r="KI59"/>
  <c r="KI60"/>
  <c r="KI61"/>
  <c r="KI62"/>
  <c r="KI63"/>
  <c r="KI64"/>
  <c r="KI65"/>
  <c r="KI66"/>
  <c r="KI67"/>
  <c r="KI68"/>
  <c r="KI69"/>
  <c r="KI70"/>
  <c r="KI71"/>
  <c r="KI72"/>
  <c r="KI73"/>
  <c r="KI74"/>
  <c r="KI75"/>
  <c r="KI76"/>
  <c r="KI77"/>
  <c r="KI78"/>
  <c r="KI79"/>
  <c r="KI80"/>
  <c r="KI81"/>
  <c r="KI82"/>
  <c r="KI83"/>
  <c r="KI84"/>
  <c r="KH13"/>
  <c r="KH14"/>
  <c r="KH15"/>
  <c r="KH16"/>
  <c r="KH17"/>
  <c r="KH18"/>
  <c r="KH19"/>
  <c r="KH20"/>
  <c r="KH21"/>
  <c r="KH22"/>
  <c r="KH23"/>
  <c r="KH24"/>
  <c r="KH25"/>
  <c r="KH26"/>
  <c r="KH27"/>
  <c r="KH28"/>
  <c r="KH29"/>
  <c r="KH30"/>
  <c r="KH31"/>
  <c r="KH32"/>
  <c r="KH33"/>
  <c r="KH34"/>
  <c r="KH35"/>
  <c r="KH36"/>
  <c r="KH37"/>
  <c r="KH38"/>
  <c r="KH39"/>
  <c r="KH40"/>
  <c r="KH41"/>
  <c r="KH42"/>
  <c r="KH43"/>
  <c r="KH44"/>
  <c r="KH45"/>
  <c r="KH46"/>
  <c r="KH47"/>
  <c r="KH48"/>
  <c r="KH49"/>
  <c r="KH50"/>
  <c r="KH51"/>
  <c r="KH52"/>
  <c r="KH53"/>
  <c r="KH54"/>
  <c r="KH55"/>
  <c r="KH56"/>
  <c r="KH57"/>
  <c r="KH58"/>
  <c r="KH59"/>
  <c r="KH60"/>
  <c r="KH61"/>
  <c r="KH62"/>
  <c r="KH63"/>
  <c r="KH64"/>
  <c r="KH65"/>
  <c r="KH66"/>
  <c r="KH67"/>
  <c r="KH68"/>
  <c r="KH69"/>
  <c r="KH70"/>
  <c r="KH71"/>
  <c r="KH72"/>
  <c r="KH73"/>
  <c r="KH74"/>
  <c r="KH75"/>
  <c r="KH76"/>
  <c r="KH77"/>
  <c r="KH78"/>
  <c r="KH79"/>
  <c r="KH80"/>
  <c r="KH81"/>
  <c r="KH82"/>
  <c r="KH83"/>
  <c r="KH84"/>
  <c r="KG13"/>
  <c r="KG14"/>
  <c r="KG15"/>
  <c r="KG16"/>
  <c r="KG17"/>
  <c r="KG18"/>
  <c r="KG19"/>
  <c r="KG20"/>
  <c r="KG21"/>
  <c r="KG22"/>
  <c r="KG23"/>
  <c r="KG24"/>
  <c r="KG25"/>
  <c r="KG26"/>
  <c r="KG27"/>
  <c r="KG28"/>
  <c r="KG29"/>
  <c r="KG30"/>
  <c r="KG31"/>
  <c r="KG32"/>
  <c r="KG33"/>
  <c r="KG34"/>
  <c r="KG35"/>
  <c r="KG36"/>
  <c r="KG37"/>
  <c r="KG38"/>
  <c r="KG39"/>
  <c r="KG40"/>
  <c r="KG41"/>
  <c r="KG42"/>
  <c r="KG43"/>
  <c r="KG44"/>
  <c r="KG45"/>
  <c r="KG46"/>
  <c r="KG47"/>
  <c r="KG48"/>
  <c r="KG49"/>
  <c r="KG50"/>
  <c r="KG51"/>
  <c r="KG52"/>
  <c r="KG53"/>
  <c r="KG54"/>
  <c r="KG55"/>
  <c r="KG56"/>
  <c r="KG57"/>
  <c r="KG58"/>
  <c r="KG59"/>
  <c r="KG60"/>
  <c r="KG61"/>
  <c r="KG62"/>
  <c r="KG63"/>
  <c r="KG64"/>
  <c r="KG65"/>
  <c r="KG66"/>
  <c r="KG67"/>
  <c r="KG68"/>
  <c r="KG69"/>
  <c r="KG70"/>
  <c r="KG71"/>
  <c r="KG72"/>
  <c r="KG73"/>
  <c r="KG74"/>
  <c r="KG75"/>
  <c r="KG76"/>
  <c r="KG77"/>
  <c r="KG78"/>
  <c r="KG79"/>
  <c r="KG80"/>
  <c r="KG81"/>
  <c r="KG82"/>
  <c r="KG83"/>
  <c r="KG84"/>
  <c r="KF13"/>
  <c r="KF14"/>
  <c r="KF15"/>
  <c r="KF16"/>
  <c r="KF17"/>
  <c r="KF18"/>
  <c r="KF19"/>
  <c r="KF20"/>
  <c r="KF21"/>
  <c r="KF22"/>
  <c r="KF23"/>
  <c r="KF24"/>
  <c r="KF25"/>
  <c r="KF26"/>
  <c r="KF27"/>
  <c r="KF28"/>
  <c r="KF29"/>
  <c r="KF30"/>
  <c r="KF31"/>
  <c r="KF32"/>
  <c r="KF33"/>
  <c r="KF34"/>
  <c r="KF35"/>
  <c r="KF36"/>
  <c r="KF37"/>
  <c r="KF38"/>
  <c r="KF39"/>
  <c r="KF40"/>
  <c r="KF41"/>
  <c r="KF42"/>
  <c r="KF43"/>
  <c r="KF44"/>
  <c r="KF45"/>
  <c r="KF46"/>
  <c r="KF47"/>
  <c r="KF48"/>
  <c r="KF49"/>
  <c r="KF50"/>
  <c r="KF51"/>
  <c r="KF52"/>
  <c r="KF53"/>
  <c r="KF54"/>
  <c r="KF55"/>
  <c r="KF56"/>
  <c r="KF57"/>
  <c r="KF58"/>
  <c r="KF59"/>
  <c r="KF60"/>
  <c r="KF61"/>
  <c r="KF62"/>
  <c r="KF63"/>
  <c r="KF64"/>
  <c r="KF65"/>
  <c r="KF66"/>
  <c r="KF67"/>
  <c r="KF68"/>
  <c r="KF69"/>
  <c r="KF70"/>
  <c r="KF71"/>
  <c r="KF72"/>
  <c r="KF73"/>
  <c r="KF74"/>
  <c r="KF75"/>
  <c r="KF76"/>
  <c r="KF77"/>
  <c r="KF78"/>
  <c r="KF79"/>
  <c r="KF80"/>
  <c r="KF81"/>
  <c r="KF82"/>
  <c r="KF83"/>
  <c r="KF84"/>
  <c r="KE13"/>
  <c r="KE14"/>
  <c r="KE15"/>
  <c r="KE16"/>
  <c r="KE17"/>
  <c r="KE18"/>
  <c r="KE19"/>
  <c r="KE20"/>
  <c r="KE21"/>
  <c r="KE22"/>
  <c r="KE23"/>
  <c r="KE24"/>
  <c r="KE25"/>
  <c r="KE26"/>
  <c r="KE27"/>
  <c r="KE28"/>
  <c r="KE29"/>
  <c r="KE30"/>
  <c r="KE31"/>
  <c r="KE32"/>
  <c r="KE33"/>
  <c r="KE34"/>
  <c r="KE35"/>
  <c r="KE36"/>
  <c r="KE37"/>
  <c r="KE38"/>
  <c r="KE39"/>
  <c r="KE40"/>
  <c r="KE41"/>
  <c r="KE42"/>
  <c r="KE43"/>
  <c r="KE44"/>
  <c r="KE45"/>
  <c r="KE46"/>
  <c r="KE47"/>
  <c r="KE48"/>
  <c r="KE49"/>
  <c r="KE50"/>
  <c r="KE51"/>
  <c r="KE52"/>
  <c r="KE53"/>
  <c r="KE54"/>
  <c r="KE55"/>
  <c r="KE56"/>
  <c r="KE57"/>
  <c r="KE58"/>
  <c r="KE59"/>
  <c r="KE60"/>
  <c r="KE61"/>
  <c r="KE62"/>
  <c r="KE63"/>
  <c r="KE64"/>
  <c r="KE65"/>
  <c r="KE66"/>
  <c r="KE67"/>
  <c r="KE68"/>
  <c r="KE69"/>
  <c r="KE70"/>
  <c r="KE71"/>
  <c r="KE72"/>
  <c r="KE73"/>
  <c r="KE74"/>
  <c r="KE75"/>
  <c r="KE76"/>
  <c r="KE77"/>
  <c r="KE78"/>
  <c r="KE79"/>
  <c r="KE80"/>
  <c r="KE81"/>
  <c r="KE82"/>
  <c r="KE83"/>
  <c r="KE84"/>
  <c r="KH12"/>
  <c r="KG12"/>
  <c r="KI12"/>
  <c r="KF12"/>
  <c r="KE12"/>
  <c r="KJ57" l="1"/>
  <c r="KJ59"/>
  <c r="KJ26"/>
  <c r="KJ28"/>
  <c r="KJ47"/>
  <c r="KJ40"/>
  <c r="KJ74"/>
  <c r="KJ42"/>
  <c r="KJ66"/>
  <c r="KJ27"/>
  <c r="KJ77"/>
  <c r="KJ24"/>
  <c r="KJ58"/>
  <c r="KJ62"/>
  <c r="KJ46"/>
  <c r="KJ30"/>
  <c r="KJ14"/>
  <c r="KS92"/>
  <c r="KS108"/>
  <c r="KS107"/>
  <c r="KS106"/>
  <c r="KJ67"/>
  <c r="KJ54"/>
  <c r="KE94"/>
  <c r="KJ16"/>
  <c r="KE100"/>
  <c r="KJ65"/>
  <c r="KJ17"/>
  <c r="KJ50"/>
  <c r="KJ38"/>
  <c r="KJ61"/>
  <c r="KJ37"/>
  <c r="KE95"/>
  <c r="KJ84"/>
  <c r="KE105"/>
  <c r="KJ35"/>
  <c r="KJ55"/>
  <c r="KJ18"/>
  <c r="KJ83"/>
  <c r="KJ82"/>
  <c r="KJ70"/>
  <c r="KJ34"/>
  <c r="KJ22"/>
  <c r="KJ43"/>
  <c r="KJ71"/>
  <c r="KJ23"/>
  <c r="KJ81"/>
  <c r="KJ69"/>
  <c r="KJ33"/>
  <c r="KJ79"/>
  <c r="KE93"/>
  <c r="KJ32"/>
  <c r="KJ20"/>
  <c r="KJ31"/>
  <c r="KJ12"/>
  <c r="JT13"/>
  <c r="JT14"/>
  <c r="JT15"/>
  <c r="JT16"/>
  <c r="JT17"/>
  <c r="JT18"/>
  <c r="JT19"/>
  <c r="JT20"/>
  <c r="JT21"/>
  <c r="JT22"/>
  <c r="JT23"/>
  <c r="JT24"/>
  <c r="JT25"/>
  <c r="JT26"/>
  <c r="JT27"/>
  <c r="JT28"/>
  <c r="JT29"/>
  <c r="JT30"/>
  <c r="JT31"/>
  <c r="JT32"/>
  <c r="JT33"/>
  <c r="JT34"/>
  <c r="JT35"/>
  <c r="JT36"/>
  <c r="JT37"/>
  <c r="JT38"/>
  <c r="JT39"/>
  <c r="JT40"/>
  <c r="JT41"/>
  <c r="JT42"/>
  <c r="JT43"/>
  <c r="JT44"/>
  <c r="JT45"/>
  <c r="JT46"/>
  <c r="JT47"/>
  <c r="JT48"/>
  <c r="JT49"/>
  <c r="JT50"/>
  <c r="JT51"/>
  <c r="JT52"/>
  <c r="JT53"/>
  <c r="JT54"/>
  <c r="JT55"/>
  <c r="JT56"/>
  <c r="JT57"/>
  <c r="JT58"/>
  <c r="JT59"/>
  <c r="JT60"/>
  <c r="JT61"/>
  <c r="JT62"/>
  <c r="JT63"/>
  <c r="JT64"/>
  <c r="JT65"/>
  <c r="JT66"/>
  <c r="JT67"/>
  <c r="JT68"/>
  <c r="JT69"/>
  <c r="JT70"/>
  <c r="JT71"/>
  <c r="JT72"/>
  <c r="JT73"/>
  <c r="JT74"/>
  <c r="JT75"/>
  <c r="JT76"/>
  <c r="JT77"/>
  <c r="JT78"/>
  <c r="JT79"/>
  <c r="JT80"/>
  <c r="JT81"/>
  <c r="JT82"/>
  <c r="JT83"/>
  <c r="JT84"/>
  <c r="JT12"/>
  <c r="JS13"/>
  <c r="JS14"/>
  <c r="JS15"/>
  <c r="JS16"/>
  <c r="JS17"/>
  <c r="JS18"/>
  <c r="JS19"/>
  <c r="JS20"/>
  <c r="JS21"/>
  <c r="JS22"/>
  <c r="JS23"/>
  <c r="JS24"/>
  <c r="JS25"/>
  <c r="JS26"/>
  <c r="JS27"/>
  <c r="JS28"/>
  <c r="JS29"/>
  <c r="JS30"/>
  <c r="JS31"/>
  <c r="JS32"/>
  <c r="JS33"/>
  <c r="JS34"/>
  <c r="JS35"/>
  <c r="JS36"/>
  <c r="JS37"/>
  <c r="JS38"/>
  <c r="JS39"/>
  <c r="JS40"/>
  <c r="JS41"/>
  <c r="JS42"/>
  <c r="JS43"/>
  <c r="JS44"/>
  <c r="JS45"/>
  <c r="JS46"/>
  <c r="JS47"/>
  <c r="JS48"/>
  <c r="JS49"/>
  <c r="JS50"/>
  <c r="JS51"/>
  <c r="JS52"/>
  <c r="JS53"/>
  <c r="JS54"/>
  <c r="JS55"/>
  <c r="JS56"/>
  <c r="JS57"/>
  <c r="JS58"/>
  <c r="JS59"/>
  <c r="JS60"/>
  <c r="JS61"/>
  <c r="JS62"/>
  <c r="JS63"/>
  <c r="JS64"/>
  <c r="JS65"/>
  <c r="JS66"/>
  <c r="JS67"/>
  <c r="JS68"/>
  <c r="JS69"/>
  <c r="JS70"/>
  <c r="JS71"/>
  <c r="JS72"/>
  <c r="JS73"/>
  <c r="JS74"/>
  <c r="JS75"/>
  <c r="JS76"/>
  <c r="JS77"/>
  <c r="JS78"/>
  <c r="JS79"/>
  <c r="JS80"/>
  <c r="JS81"/>
  <c r="JS82"/>
  <c r="JS83"/>
  <c r="JS84"/>
  <c r="JS12"/>
  <c r="KU107" l="1"/>
  <c r="KU106"/>
  <c r="KU100"/>
  <c r="KU95"/>
  <c r="KU93"/>
  <c r="KW93"/>
  <c r="KU94"/>
  <c r="KU105"/>
  <c r="KE107"/>
  <c r="KG107" s="1"/>
  <c r="KE108"/>
  <c r="KE106"/>
  <c r="KE92"/>
  <c r="JF84"/>
  <c r="JF83"/>
  <c r="JF82"/>
  <c r="JF81"/>
  <c r="JF80"/>
  <c r="JF79"/>
  <c r="JF78"/>
  <c r="JF77"/>
  <c r="JF76"/>
  <c r="JF75"/>
  <c r="JF74"/>
  <c r="JF73"/>
  <c r="JF72"/>
  <c r="JF71"/>
  <c r="JF70"/>
  <c r="JF69"/>
  <c r="JF68"/>
  <c r="JF67"/>
  <c r="JF66"/>
  <c r="JF65"/>
  <c r="JF64"/>
  <c r="JF63"/>
  <c r="JF62"/>
  <c r="JF61"/>
  <c r="JF60"/>
  <c r="JF59"/>
  <c r="JF58"/>
  <c r="JF57"/>
  <c r="JF56"/>
  <c r="JF55"/>
  <c r="JF54"/>
  <c r="JF53"/>
  <c r="JF52"/>
  <c r="JF51"/>
  <c r="JF50"/>
  <c r="JF49"/>
  <c r="JF48"/>
  <c r="JF47"/>
  <c r="JF46"/>
  <c r="JF45"/>
  <c r="JF44"/>
  <c r="JF43"/>
  <c r="JF42"/>
  <c r="JF41"/>
  <c r="JF40"/>
  <c r="JF39"/>
  <c r="JF38"/>
  <c r="JF37"/>
  <c r="JF36"/>
  <c r="JF35"/>
  <c r="JF34"/>
  <c r="JF33"/>
  <c r="JF32"/>
  <c r="JF31"/>
  <c r="JF30"/>
  <c r="JF29"/>
  <c r="JF28"/>
  <c r="JF27"/>
  <c r="JF26"/>
  <c r="JF25"/>
  <c r="JF24"/>
  <c r="JF23"/>
  <c r="JF22"/>
  <c r="JF21"/>
  <c r="JF20"/>
  <c r="JF19"/>
  <c r="JF18"/>
  <c r="JF17"/>
  <c r="JF16"/>
  <c r="JF15"/>
  <c r="JF14"/>
  <c r="JF13"/>
  <c r="JF12"/>
  <c r="JE13"/>
  <c r="JE14"/>
  <c r="JE15"/>
  <c r="JE16"/>
  <c r="JE17"/>
  <c r="JE18"/>
  <c r="JE19"/>
  <c r="JE20"/>
  <c r="JE21"/>
  <c r="JE22"/>
  <c r="JE23"/>
  <c r="JE24"/>
  <c r="JE25"/>
  <c r="JE26"/>
  <c r="JE27"/>
  <c r="JE28"/>
  <c r="JE29"/>
  <c r="JE30"/>
  <c r="JE31"/>
  <c r="JE32"/>
  <c r="JE33"/>
  <c r="JE34"/>
  <c r="JE35"/>
  <c r="JE36"/>
  <c r="JE37"/>
  <c r="JE38"/>
  <c r="JE39"/>
  <c r="JE40"/>
  <c r="JE41"/>
  <c r="JE42"/>
  <c r="JE43"/>
  <c r="JE44"/>
  <c r="JE45"/>
  <c r="JE46"/>
  <c r="JE47"/>
  <c r="JE48"/>
  <c r="JE49"/>
  <c r="JE50"/>
  <c r="JE51"/>
  <c r="JE52"/>
  <c r="JE53"/>
  <c r="JE54"/>
  <c r="JE55"/>
  <c r="JE56"/>
  <c r="JE57"/>
  <c r="JE58"/>
  <c r="JE59"/>
  <c r="JE60"/>
  <c r="JE61"/>
  <c r="JE62"/>
  <c r="JE63"/>
  <c r="JE64"/>
  <c r="JE65"/>
  <c r="JE66"/>
  <c r="JE67"/>
  <c r="JE68"/>
  <c r="JE69"/>
  <c r="JE70"/>
  <c r="JE71"/>
  <c r="JE72"/>
  <c r="JE73"/>
  <c r="JE74"/>
  <c r="JE75"/>
  <c r="JE76"/>
  <c r="JE77"/>
  <c r="JE78"/>
  <c r="JE79"/>
  <c r="JE80"/>
  <c r="JE81"/>
  <c r="JE82"/>
  <c r="JE83"/>
  <c r="JE84"/>
  <c r="JE12"/>
  <c r="JH13"/>
  <c r="JH15"/>
  <c r="JH21"/>
  <c r="JH25"/>
  <c r="JH28"/>
  <c r="JH29"/>
  <c r="JH32"/>
  <c r="JH36"/>
  <c r="JH37"/>
  <c r="JH39"/>
  <c r="JH41"/>
  <c r="JH44"/>
  <c r="JH45"/>
  <c r="JH48"/>
  <c r="JH49"/>
  <c r="JH51"/>
  <c r="JH52"/>
  <c r="JH53"/>
  <c r="JH56"/>
  <c r="JH60"/>
  <c r="JH63"/>
  <c r="JH64"/>
  <c r="JH68"/>
  <c r="JH70"/>
  <c r="JH72"/>
  <c r="JH73"/>
  <c r="JH74"/>
  <c r="JH75"/>
  <c r="JH76"/>
  <c r="JH78"/>
  <c r="JH80"/>
  <c r="JG13"/>
  <c r="JG14"/>
  <c r="JG15"/>
  <c r="JG16"/>
  <c r="JG17"/>
  <c r="JG18"/>
  <c r="JG19"/>
  <c r="JG20"/>
  <c r="JG21"/>
  <c r="JG22"/>
  <c r="JG23"/>
  <c r="JG24"/>
  <c r="JG25"/>
  <c r="JG26"/>
  <c r="JG27"/>
  <c r="JG28"/>
  <c r="JG29"/>
  <c r="JG30"/>
  <c r="JG31"/>
  <c r="JG32"/>
  <c r="JG33"/>
  <c r="JG34"/>
  <c r="JG35"/>
  <c r="JG36"/>
  <c r="JG37"/>
  <c r="JG38"/>
  <c r="JG39"/>
  <c r="JG40"/>
  <c r="JG41"/>
  <c r="JG42"/>
  <c r="JG43"/>
  <c r="JG44"/>
  <c r="JG45"/>
  <c r="JG46"/>
  <c r="JG47"/>
  <c r="JG48"/>
  <c r="JG49"/>
  <c r="JG50"/>
  <c r="JG51"/>
  <c r="JG52"/>
  <c r="JG53"/>
  <c r="JG54"/>
  <c r="JG55"/>
  <c r="JG56"/>
  <c r="JG57"/>
  <c r="JG58"/>
  <c r="JG59"/>
  <c r="JG60"/>
  <c r="JG61"/>
  <c r="JG62"/>
  <c r="JG63"/>
  <c r="JG64"/>
  <c r="JG65"/>
  <c r="JG66"/>
  <c r="JG67"/>
  <c r="JG68"/>
  <c r="JG69"/>
  <c r="JG70"/>
  <c r="JG71"/>
  <c r="JG72"/>
  <c r="JG73"/>
  <c r="JG74"/>
  <c r="JG75"/>
  <c r="JG76"/>
  <c r="JG77"/>
  <c r="JG78"/>
  <c r="JG79"/>
  <c r="JG80"/>
  <c r="JG81"/>
  <c r="JG82"/>
  <c r="JG83"/>
  <c r="JG84"/>
  <c r="JG12"/>
  <c r="JD13"/>
  <c r="JD14"/>
  <c r="JD15"/>
  <c r="JD16"/>
  <c r="JD17"/>
  <c r="JD18"/>
  <c r="JD19"/>
  <c r="JD20"/>
  <c r="JD21"/>
  <c r="JD22"/>
  <c r="JD23"/>
  <c r="JD24"/>
  <c r="JD25"/>
  <c r="JD26"/>
  <c r="JD27"/>
  <c r="JD28"/>
  <c r="JD29"/>
  <c r="JD30"/>
  <c r="JD31"/>
  <c r="JD32"/>
  <c r="JD33"/>
  <c r="JD34"/>
  <c r="JD35"/>
  <c r="JD36"/>
  <c r="JD37"/>
  <c r="JD38"/>
  <c r="JD39"/>
  <c r="JD40"/>
  <c r="JD41"/>
  <c r="JD42"/>
  <c r="JD43"/>
  <c r="JD44"/>
  <c r="JD45"/>
  <c r="JD46"/>
  <c r="JD47"/>
  <c r="JD48"/>
  <c r="JD49"/>
  <c r="JD50"/>
  <c r="JD51"/>
  <c r="JD52"/>
  <c r="JD53"/>
  <c r="JD54"/>
  <c r="JD55"/>
  <c r="JD56"/>
  <c r="JD57"/>
  <c r="JD58"/>
  <c r="JD59"/>
  <c r="JD60"/>
  <c r="JD61"/>
  <c r="JD62"/>
  <c r="JD63"/>
  <c r="JD64"/>
  <c r="JD65"/>
  <c r="JD66"/>
  <c r="JD67"/>
  <c r="JD68"/>
  <c r="JD69"/>
  <c r="JD70"/>
  <c r="JD71"/>
  <c r="JD72"/>
  <c r="JD73"/>
  <c r="JD74"/>
  <c r="JD75"/>
  <c r="JD76"/>
  <c r="JD77"/>
  <c r="JD78"/>
  <c r="JD79"/>
  <c r="JD80"/>
  <c r="JD81"/>
  <c r="JD82"/>
  <c r="JD83"/>
  <c r="JD84"/>
  <c r="JD12"/>
  <c r="JC13"/>
  <c r="JC14"/>
  <c r="JC15"/>
  <c r="JC16"/>
  <c r="JC17"/>
  <c r="JC18"/>
  <c r="JC19"/>
  <c r="JC20"/>
  <c r="JC21"/>
  <c r="JC22"/>
  <c r="JC23"/>
  <c r="JC24"/>
  <c r="JC25"/>
  <c r="JC26"/>
  <c r="JC27"/>
  <c r="JC28"/>
  <c r="JC29"/>
  <c r="JC30"/>
  <c r="JC31"/>
  <c r="JC32"/>
  <c r="JC33"/>
  <c r="JC34"/>
  <c r="JC35"/>
  <c r="JC36"/>
  <c r="JC37"/>
  <c r="JC38"/>
  <c r="JC39"/>
  <c r="JC40"/>
  <c r="JC41"/>
  <c r="JC42"/>
  <c r="JC43"/>
  <c r="JC44"/>
  <c r="JC45"/>
  <c r="JC46"/>
  <c r="JC47"/>
  <c r="JC48"/>
  <c r="JC49"/>
  <c r="JC50"/>
  <c r="JC51"/>
  <c r="JC52"/>
  <c r="JC53"/>
  <c r="JC54"/>
  <c r="JC55"/>
  <c r="JC56"/>
  <c r="JC57"/>
  <c r="JC58"/>
  <c r="JC59"/>
  <c r="JC60"/>
  <c r="JC61"/>
  <c r="JC62"/>
  <c r="JH62" s="1"/>
  <c r="JC63"/>
  <c r="JC64"/>
  <c r="JC65"/>
  <c r="JC66"/>
  <c r="JC67"/>
  <c r="JC68"/>
  <c r="JC69"/>
  <c r="JC70"/>
  <c r="JC71"/>
  <c r="JC72"/>
  <c r="JC73"/>
  <c r="JC74"/>
  <c r="JC75"/>
  <c r="JC76"/>
  <c r="JC77"/>
  <c r="JC78"/>
  <c r="JC79"/>
  <c r="JH79" s="1"/>
  <c r="JC80"/>
  <c r="JC81"/>
  <c r="JC82"/>
  <c r="JC83"/>
  <c r="JC84"/>
  <c r="JC12"/>
  <c r="JH66" l="1"/>
  <c r="JH17"/>
  <c r="JH18"/>
  <c r="JH67"/>
  <c r="JH55"/>
  <c r="JH77"/>
  <c r="JH40"/>
  <c r="JH16"/>
  <c r="JH27"/>
  <c r="JH22"/>
  <c r="JH65"/>
  <c r="KG106"/>
  <c r="JH33"/>
  <c r="JH81"/>
  <c r="JH54"/>
  <c r="JC105"/>
  <c r="JC94"/>
  <c r="JH69"/>
  <c r="JH14"/>
  <c r="JH57"/>
  <c r="JH43"/>
  <c r="JH61"/>
  <c r="JC93"/>
  <c r="JH42"/>
  <c r="KG95"/>
  <c r="KG105"/>
  <c r="KG94"/>
  <c r="KI93"/>
  <c r="KG100"/>
  <c r="KG93"/>
  <c r="JH19"/>
  <c r="JH20"/>
  <c r="JH31"/>
  <c r="JH30"/>
  <c r="JC95"/>
  <c r="JC100"/>
  <c r="JH71"/>
  <c r="JH59"/>
  <c r="JH35"/>
  <c r="JH23"/>
  <c r="JH47"/>
  <c r="JH82"/>
  <c r="JH58"/>
  <c r="JH83"/>
  <c r="JH46"/>
  <c r="JH34"/>
  <c r="JH50"/>
  <c r="JH38"/>
  <c r="JH26"/>
  <c r="JH84"/>
  <c r="JH24"/>
  <c r="JH12"/>
  <c r="IX22"/>
  <c r="JH110" l="1"/>
  <c r="JC106"/>
  <c r="JC92"/>
  <c r="JC107"/>
  <c r="JC108"/>
  <c r="IR13"/>
  <c r="IR14"/>
  <c r="IR15"/>
  <c r="IR16"/>
  <c r="IR17"/>
  <c r="IR18"/>
  <c r="IR19"/>
  <c r="IR20"/>
  <c r="IR21"/>
  <c r="IR22"/>
  <c r="IR23"/>
  <c r="IR24"/>
  <c r="IR25"/>
  <c r="IR26"/>
  <c r="IR27"/>
  <c r="IR28"/>
  <c r="IR29"/>
  <c r="IR30"/>
  <c r="IR31"/>
  <c r="IR32"/>
  <c r="IR33"/>
  <c r="IR34"/>
  <c r="IR35"/>
  <c r="IR36"/>
  <c r="IR37"/>
  <c r="IR38"/>
  <c r="IR39"/>
  <c r="IR40"/>
  <c r="IR41"/>
  <c r="IR42"/>
  <c r="IR43"/>
  <c r="IR44"/>
  <c r="IR45"/>
  <c r="IR46"/>
  <c r="IR47"/>
  <c r="IR48"/>
  <c r="IR49"/>
  <c r="IR50"/>
  <c r="IR51"/>
  <c r="IR52"/>
  <c r="IR53"/>
  <c r="IR54"/>
  <c r="IR55"/>
  <c r="IR56"/>
  <c r="IR57"/>
  <c r="IR58"/>
  <c r="IR59"/>
  <c r="IR60"/>
  <c r="IR61"/>
  <c r="IR62"/>
  <c r="IR63"/>
  <c r="IR64"/>
  <c r="IR65"/>
  <c r="IR66"/>
  <c r="IR67"/>
  <c r="IR68"/>
  <c r="IR69"/>
  <c r="IR70"/>
  <c r="IR71"/>
  <c r="IR72"/>
  <c r="IR73"/>
  <c r="IR74"/>
  <c r="IR75"/>
  <c r="IR76"/>
  <c r="IR77"/>
  <c r="IR78"/>
  <c r="IR79"/>
  <c r="IR80"/>
  <c r="IR81"/>
  <c r="IR82"/>
  <c r="IR83"/>
  <c r="IR84"/>
  <c r="IR12"/>
  <c r="IQ13"/>
  <c r="IQ14"/>
  <c r="IQ15"/>
  <c r="IQ16"/>
  <c r="IQ17"/>
  <c r="IQ18"/>
  <c r="IQ19"/>
  <c r="IQ20"/>
  <c r="IQ21"/>
  <c r="IQ22"/>
  <c r="IQ23"/>
  <c r="IQ24"/>
  <c r="IQ25"/>
  <c r="IQ26"/>
  <c r="IQ27"/>
  <c r="IQ28"/>
  <c r="IQ29"/>
  <c r="IQ30"/>
  <c r="IQ31"/>
  <c r="IQ32"/>
  <c r="IQ33"/>
  <c r="IQ34"/>
  <c r="IQ35"/>
  <c r="IQ36"/>
  <c r="IQ37"/>
  <c r="IQ38"/>
  <c r="IQ39"/>
  <c r="IQ40"/>
  <c r="IQ41"/>
  <c r="IQ42"/>
  <c r="IQ43"/>
  <c r="IQ44"/>
  <c r="IQ45"/>
  <c r="IQ46"/>
  <c r="IQ47"/>
  <c r="IQ48"/>
  <c r="IQ49"/>
  <c r="IQ50"/>
  <c r="IQ51"/>
  <c r="IQ52"/>
  <c r="IQ53"/>
  <c r="IQ54"/>
  <c r="IQ55"/>
  <c r="IQ56"/>
  <c r="IQ57"/>
  <c r="IQ58"/>
  <c r="IQ59"/>
  <c r="IQ60"/>
  <c r="IQ61"/>
  <c r="IQ62"/>
  <c r="IQ63"/>
  <c r="IQ64"/>
  <c r="IQ65"/>
  <c r="IQ66"/>
  <c r="IQ67"/>
  <c r="IQ68"/>
  <c r="IQ69"/>
  <c r="IQ70"/>
  <c r="IQ71"/>
  <c r="IQ72"/>
  <c r="IQ73"/>
  <c r="IQ74"/>
  <c r="IQ75"/>
  <c r="IQ76"/>
  <c r="IQ77"/>
  <c r="IQ78"/>
  <c r="IQ79"/>
  <c r="IQ80"/>
  <c r="IQ81"/>
  <c r="IQ82"/>
  <c r="IQ83"/>
  <c r="IQ84"/>
  <c r="IQ12"/>
  <c r="JE107" l="1"/>
  <c r="JE106"/>
  <c r="JE93"/>
  <c r="JG93"/>
  <c r="JE94"/>
  <c r="JE95"/>
  <c r="JE105"/>
  <c r="JE100"/>
  <c r="IK13"/>
  <c r="IK14"/>
  <c r="IK15"/>
  <c r="IK16"/>
  <c r="IK17"/>
  <c r="IK18"/>
  <c r="IK19"/>
  <c r="IK20"/>
  <c r="IK21"/>
  <c r="IK22"/>
  <c r="IK23"/>
  <c r="IK24"/>
  <c r="IK25"/>
  <c r="IK26"/>
  <c r="IK27"/>
  <c r="IK28"/>
  <c r="IK29"/>
  <c r="IK30"/>
  <c r="IK31"/>
  <c r="IK32"/>
  <c r="IK33"/>
  <c r="IK34"/>
  <c r="IK35"/>
  <c r="IK36"/>
  <c r="IK37"/>
  <c r="IK38"/>
  <c r="IK39"/>
  <c r="IK40"/>
  <c r="IK41"/>
  <c r="IK42"/>
  <c r="IK43"/>
  <c r="IK44"/>
  <c r="IK45"/>
  <c r="IK46"/>
  <c r="IK47"/>
  <c r="IK48"/>
  <c r="IK49"/>
  <c r="IK50"/>
  <c r="IK51"/>
  <c r="IK52"/>
  <c r="IK53"/>
  <c r="IK54"/>
  <c r="IK55"/>
  <c r="IK56"/>
  <c r="IK57"/>
  <c r="IK58"/>
  <c r="IK59"/>
  <c r="IK60"/>
  <c r="IK61"/>
  <c r="IK62"/>
  <c r="IK63"/>
  <c r="IK64"/>
  <c r="IK65"/>
  <c r="IK66"/>
  <c r="IK67"/>
  <c r="IK68"/>
  <c r="IK69"/>
  <c r="IK70"/>
  <c r="IK71"/>
  <c r="IK72"/>
  <c r="IK73"/>
  <c r="IK74"/>
  <c r="IK75"/>
  <c r="IK76"/>
  <c r="IK77"/>
  <c r="IK78"/>
  <c r="IK79"/>
  <c r="IK80"/>
  <c r="IK81"/>
  <c r="IK82"/>
  <c r="IK83"/>
  <c r="IK84"/>
  <c r="IK12"/>
  <c r="IJ13"/>
  <c r="IJ14"/>
  <c r="IJ15"/>
  <c r="IJ16"/>
  <c r="IJ17"/>
  <c r="IJ18"/>
  <c r="IJ19"/>
  <c r="IJ20"/>
  <c r="IJ21"/>
  <c r="IJ22"/>
  <c r="IJ23"/>
  <c r="IJ24"/>
  <c r="IJ25"/>
  <c r="IJ26"/>
  <c r="IJ27"/>
  <c r="IJ28"/>
  <c r="IJ29"/>
  <c r="IJ30"/>
  <c r="IJ31"/>
  <c r="IJ32"/>
  <c r="IJ33"/>
  <c r="IJ34"/>
  <c r="IJ35"/>
  <c r="IJ36"/>
  <c r="IJ37"/>
  <c r="IJ38"/>
  <c r="IJ39"/>
  <c r="IJ40"/>
  <c r="IJ41"/>
  <c r="IJ42"/>
  <c r="IJ43"/>
  <c r="IJ44"/>
  <c r="IJ45"/>
  <c r="IJ46"/>
  <c r="IJ47"/>
  <c r="IJ48"/>
  <c r="IJ49"/>
  <c r="IJ50"/>
  <c r="IJ51"/>
  <c r="IJ52"/>
  <c r="IJ53"/>
  <c r="IJ54"/>
  <c r="IJ55"/>
  <c r="IJ56"/>
  <c r="IJ57"/>
  <c r="IJ58"/>
  <c r="IJ59"/>
  <c r="IJ60"/>
  <c r="IJ61"/>
  <c r="IJ62"/>
  <c r="IJ63"/>
  <c r="IJ64"/>
  <c r="IJ65"/>
  <c r="IJ66"/>
  <c r="IJ67"/>
  <c r="IJ68"/>
  <c r="IJ69"/>
  <c r="IJ70"/>
  <c r="IJ71"/>
  <c r="IJ72"/>
  <c r="IJ73"/>
  <c r="IJ74"/>
  <c r="IJ75"/>
  <c r="IJ76"/>
  <c r="IJ77"/>
  <c r="IJ78"/>
  <c r="IJ79"/>
  <c r="IJ80"/>
  <c r="IJ81"/>
  <c r="IJ82"/>
  <c r="IJ83"/>
  <c r="IJ84"/>
  <c r="IJ12"/>
  <c r="IM13"/>
  <c r="IM15"/>
  <c r="IM21"/>
  <c r="IM25"/>
  <c r="IM29"/>
  <c r="IM39"/>
  <c r="IM41"/>
  <c r="IM44"/>
  <c r="IM45"/>
  <c r="IM46"/>
  <c r="IM48"/>
  <c r="IM49"/>
  <c r="IM51"/>
  <c r="IM52"/>
  <c r="IM53"/>
  <c r="IM56"/>
  <c r="IM60"/>
  <c r="IM63"/>
  <c r="IM64"/>
  <c r="IM68"/>
  <c r="IM72"/>
  <c r="IM73"/>
  <c r="IM75"/>
  <c r="IM76"/>
  <c r="IM78"/>
  <c r="IM80"/>
  <c r="IM81"/>
  <c r="IM12"/>
  <c r="IL13"/>
  <c r="IL14"/>
  <c r="IL15"/>
  <c r="IL16"/>
  <c r="IL17"/>
  <c r="IL18"/>
  <c r="IL19"/>
  <c r="IL20"/>
  <c r="IL21"/>
  <c r="IL22"/>
  <c r="IL23"/>
  <c r="IL24"/>
  <c r="IL25"/>
  <c r="IL26"/>
  <c r="IL27"/>
  <c r="IL28"/>
  <c r="IL29"/>
  <c r="IL30"/>
  <c r="IL31"/>
  <c r="IL32"/>
  <c r="IL33"/>
  <c r="IL34"/>
  <c r="IL35"/>
  <c r="IL36"/>
  <c r="IL37"/>
  <c r="IL38"/>
  <c r="IL39"/>
  <c r="IL40"/>
  <c r="IL41"/>
  <c r="IL42"/>
  <c r="IL43"/>
  <c r="IL44"/>
  <c r="IL45"/>
  <c r="IL46"/>
  <c r="IL47"/>
  <c r="IL48"/>
  <c r="IL49"/>
  <c r="IL50"/>
  <c r="IL51"/>
  <c r="IL52"/>
  <c r="IL53"/>
  <c r="IL54"/>
  <c r="IL55"/>
  <c r="IL56"/>
  <c r="IL57"/>
  <c r="IL58"/>
  <c r="IL59"/>
  <c r="IL60"/>
  <c r="IL61"/>
  <c r="IL62"/>
  <c r="IL63"/>
  <c r="IL64"/>
  <c r="IL65"/>
  <c r="IL66"/>
  <c r="IL67"/>
  <c r="IL68"/>
  <c r="IL69"/>
  <c r="IL70"/>
  <c r="IL71"/>
  <c r="IL72"/>
  <c r="IL73"/>
  <c r="IL74"/>
  <c r="IL75"/>
  <c r="IL76"/>
  <c r="IL77"/>
  <c r="IL78"/>
  <c r="IL79"/>
  <c r="IL80"/>
  <c r="IL81"/>
  <c r="IL82"/>
  <c r="IL83"/>
  <c r="IL84"/>
  <c r="IL12"/>
  <c r="II13"/>
  <c r="II14"/>
  <c r="II15"/>
  <c r="II16"/>
  <c r="II17"/>
  <c r="II18"/>
  <c r="II19"/>
  <c r="II20"/>
  <c r="II21"/>
  <c r="II22"/>
  <c r="II23"/>
  <c r="II24"/>
  <c r="II25"/>
  <c r="II26"/>
  <c r="II27"/>
  <c r="II28"/>
  <c r="II29"/>
  <c r="II30"/>
  <c r="II31"/>
  <c r="II32"/>
  <c r="II33"/>
  <c r="II34"/>
  <c r="II35"/>
  <c r="II36"/>
  <c r="II37"/>
  <c r="II38"/>
  <c r="II39"/>
  <c r="II40"/>
  <c r="II41"/>
  <c r="II42"/>
  <c r="II43"/>
  <c r="II44"/>
  <c r="II45"/>
  <c r="II46"/>
  <c r="II47"/>
  <c r="II48"/>
  <c r="II49"/>
  <c r="II50"/>
  <c r="II51"/>
  <c r="II52"/>
  <c r="II53"/>
  <c r="II54"/>
  <c r="II55"/>
  <c r="II56"/>
  <c r="II57"/>
  <c r="II58"/>
  <c r="II59"/>
  <c r="II60"/>
  <c r="II61"/>
  <c r="II62"/>
  <c r="II63"/>
  <c r="II64"/>
  <c r="II65"/>
  <c r="II66"/>
  <c r="II67"/>
  <c r="II68"/>
  <c r="II69"/>
  <c r="II70"/>
  <c r="II71"/>
  <c r="II72"/>
  <c r="II73"/>
  <c r="II74"/>
  <c r="II75"/>
  <c r="II76"/>
  <c r="II77"/>
  <c r="II78"/>
  <c r="II79"/>
  <c r="II80"/>
  <c r="II81"/>
  <c r="II82"/>
  <c r="II83"/>
  <c r="II84"/>
  <c r="II12"/>
  <c r="IH13"/>
  <c r="IH14"/>
  <c r="IH15"/>
  <c r="IH16"/>
  <c r="IH17"/>
  <c r="IH18"/>
  <c r="IH19"/>
  <c r="IH20"/>
  <c r="IH21"/>
  <c r="IH22"/>
  <c r="IH23"/>
  <c r="IH24"/>
  <c r="IH25"/>
  <c r="IH26"/>
  <c r="IH27"/>
  <c r="IH28"/>
  <c r="IH29"/>
  <c r="IH30"/>
  <c r="IH31"/>
  <c r="IH32"/>
  <c r="IH33"/>
  <c r="IH34"/>
  <c r="IH35"/>
  <c r="IH36"/>
  <c r="IH37"/>
  <c r="IH38"/>
  <c r="IH39"/>
  <c r="IH40"/>
  <c r="IH41"/>
  <c r="IH42"/>
  <c r="IH43"/>
  <c r="IH44"/>
  <c r="IH45"/>
  <c r="IH46"/>
  <c r="IH47"/>
  <c r="IH48"/>
  <c r="IH49"/>
  <c r="IH50"/>
  <c r="IH51"/>
  <c r="IH52"/>
  <c r="IH53"/>
  <c r="IH54"/>
  <c r="IH55"/>
  <c r="IH56"/>
  <c r="IH57"/>
  <c r="IH58"/>
  <c r="IH59"/>
  <c r="IH60"/>
  <c r="IH61"/>
  <c r="IH62"/>
  <c r="IH63"/>
  <c r="IH64"/>
  <c r="IH65"/>
  <c r="IH66"/>
  <c r="IH67"/>
  <c r="IH68"/>
  <c r="IH69"/>
  <c r="IH70"/>
  <c r="IH71"/>
  <c r="IH72"/>
  <c r="IH73"/>
  <c r="IH74"/>
  <c r="IH75"/>
  <c r="IH76"/>
  <c r="IH77"/>
  <c r="IH78"/>
  <c r="IH79"/>
  <c r="IH80"/>
  <c r="IH81"/>
  <c r="IH82"/>
  <c r="IH83"/>
  <c r="IH84"/>
  <c r="IH12"/>
  <c r="IM32" l="1"/>
  <c r="IM20"/>
  <c r="IM37"/>
  <c r="IM61"/>
  <c r="IM14"/>
  <c r="IM30"/>
  <c r="IM77"/>
  <c r="IM66"/>
  <c r="IM33"/>
  <c r="IM65"/>
  <c r="IM17"/>
  <c r="IM40"/>
  <c r="IM42"/>
  <c r="IM54"/>
  <c r="IM27"/>
  <c r="IM26"/>
  <c r="IM82"/>
  <c r="IM74"/>
  <c r="IM50"/>
  <c r="IM28"/>
  <c r="IM16"/>
  <c r="IM79"/>
  <c r="IM31"/>
  <c r="IM67"/>
  <c r="IM19"/>
  <c r="IM83"/>
  <c r="IM18"/>
  <c r="IM62"/>
  <c r="IM69"/>
  <c r="IM57"/>
  <c r="IM71"/>
  <c r="IM59"/>
  <c r="IM47"/>
  <c r="IM35"/>
  <c r="IM23"/>
  <c r="IM70"/>
  <c r="IM58"/>
  <c r="IM34"/>
  <c r="IM22"/>
  <c r="IM55"/>
  <c r="IM43"/>
  <c r="IM38"/>
  <c r="IM84"/>
  <c r="IM36"/>
  <c r="IM24"/>
  <c r="ID13"/>
  <c r="ID14"/>
  <c r="ID15"/>
  <c r="ID16"/>
  <c r="ID17"/>
  <c r="ID18"/>
  <c r="ID19"/>
  <c r="ID20"/>
  <c r="ID21"/>
  <c r="ID22"/>
  <c r="ID23"/>
  <c r="ID24"/>
  <c r="ID25"/>
  <c r="ID26"/>
  <c r="ID27"/>
  <c r="ID28"/>
  <c r="ID29"/>
  <c r="ID30"/>
  <c r="ID31"/>
  <c r="ID32"/>
  <c r="ID33"/>
  <c r="ID34"/>
  <c r="ID35"/>
  <c r="ID36"/>
  <c r="ID37"/>
  <c r="ID38"/>
  <c r="ID39"/>
  <c r="ID40"/>
  <c r="ID41"/>
  <c r="ID42"/>
  <c r="ID43"/>
  <c r="ID44"/>
  <c r="ID45"/>
  <c r="ID46"/>
  <c r="ID47"/>
  <c r="ID48"/>
  <c r="ID49"/>
  <c r="ID50"/>
  <c r="ID51"/>
  <c r="ID52"/>
  <c r="ID53"/>
  <c r="ID54"/>
  <c r="ID55"/>
  <c r="ID56"/>
  <c r="ID57"/>
  <c r="ID58"/>
  <c r="ID59"/>
  <c r="ID60"/>
  <c r="ID61"/>
  <c r="ID62"/>
  <c r="ID63"/>
  <c r="ID64"/>
  <c r="ID65"/>
  <c r="ID66"/>
  <c r="ID67"/>
  <c r="ID68"/>
  <c r="ID69"/>
  <c r="ID70"/>
  <c r="ID71"/>
  <c r="ID72"/>
  <c r="ID73"/>
  <c r="ID74"/>
  <c r="ID75"/>
  <c r="ID76"/>
  <c r="ID77"/>
  <c r="ID78"/>
  <c r="ID79"/>
  <c r="ID80"/>
  <c r="ID81"/>
  <c r="ID82"/>
  <c r="ID83"/>
  <c r="ID84"/>
  <c r="ID12"/>
  <c r="IC13"/>
  <c r="IC14"/>
  <c r="IC15"/>
  <c r="IC16"/>
  <c r="IC17"/>
  <c r="IC18"/>
  <c r="IC19"/>
  <c r="IC20"/>
  <c r="IC21"/>
  <c r="IC22"/>
  <c r="IC23"/>
  <c r="IC24"/>
  <c r="IC25"/>
  <c r="IC26"/>
  <c r="IC27"/>
  <c r="IC28"/>
  <c r="IC29"/>
  <c r="IC30"/>
  <c r="IC31"/>
  <c r="IC32"/>
  <c r="IC33"/>
  <c r="IC34"/>
  <c r="IC35"/>
  <c r="IC36"/>
  <c r="IC37"/>
  <c r="IC38"/>
  <c r="IC39"/>
  <c r="IC40"/>
  <c r="IC41"/>
  <c r="IC42"/>
  <c r="IC43"/>
  <c r="IC44"/>
  <c r="IC45"/>
  <c r="IC46"/>
  <c r="IC47"/>
  <c r="IC48"/>
  <c r="IC49"/>
  <c r="IC50"/>
  <c r="IC51"/>
  <c r="IC52"/>
  <c r="IC53"/>
  <c r="IC54"/>
  <c r="IC55"/>
  <c r="IC56"/>
  <c r="IC57"/>
  <c r="IC58"/>
  <c r="IC59"/>
  <c r="IC60"/>
  <c r="IC61"/>
  <c r="IC62"/>
  <c r="IC63"/>
  <c r="IC64"/>
  <c r="IC65"/>
  <c r="IC66"/>
  <c r="IC67"/>
  <c r="IC68"/>
  <c r="IC69"/>
  <c r="IC70"/>
  <c r="IC71"/>
  <c r="IC72"/>
  <c r="IC73"/>
  <c r="IC74"/>
  <c r="IC75"/>
  <c r="IC76"/>
  <c r="IC77"/>
  <c r="IC78"/>
  <c r="IC79"/>
  <c r="IC80"/>
  <c r="IC81"/>
  <c r="IC82"/>
  <c r="IC83"/>
  <c r="IC84"/>
  <c r="IC12"/>
  <c r="IF13"/>
  <c r="IF15"/>
  <c r="IF21"/>
  <c r="IF25"/>
  <c r="IF29"/>
  <c r="IF39"/>
  <c r="IF41"/>
  <c r="IF44"/>
  <c r="IF45"/>
  <c r="IF48"/>
  <c r="IF49"/>
  <c r="IF51"/>
  <c r="IF52"/>
  <c r="IF53"/>
  <c r="IF56"/>
  <c r="IF60"/>
  <c r="IF63"/>
  <c r="IF64"/>
  <c r="IF68"/>
  <c r="IF72"/>
  <c r="IF75"/>
  <c r="IF76"/>
  <c r="IF78"/>
  <c r="IF80"/>
  <c r="IE13"/>
  <c r="IE14"/>
  <c r="IE15"/>
  <c r="IE16"/>
  <c r="IE17"/>
  <c r="IE18"/>
  <c r="IE19"/>
  <c r="IE20"/>
  <c r="IE21"/>
  <c r="IE22"/>
  <c r="IE23"/>
  <c r="IE24"/>
  <c r="IE25"/>
  <c r="IE26"/>
  <c r="IE27"/>
  <c r="IE28"/>
  <c r="IE29"/>
  <c r="IE30"/>
  <c r="IE31"/>
  <c r="IE32"/>
  <c r="IE33"/>
  <c r="IE34"/>
  <c r="IE35"/>
  <c r="IE36"/>
  <c r="IE37"/>
  <c r="IE38"/>
  <c r="IE39"/>
  <c r="IE40"/>
  <c r="IE41"/>
  <c r="IE42"/>
  <c r="IE43"/>
  <c r="IE44"/>
  <c r="IE45"/>
  <c r="IE46"/>
  <c r="IE47"/>
  <c r="IE48"/>
  <c r="IE49"/>
  <c r="IE50"/>
  <c r="IE51"/>
  <c r="IE52"/>
  <c r="IE53"/>
  <c r="IE54"/>
  <c r="IE55"/>
  <c r="IE56"/>
  <c r="IE57"/>
  <c r="IE58"/>
  <c r="IE59"/>
  <c r="IE60"/>
  <c r="IE61"/>
  <c r="IE62"/>
  <c r="IE63"/>
  <c r="IE64"/>
  <c r="IE65"/>
  <c r="IE66"/>
  <c r="IE67"/>
  <c r="IE68"/>
  <c r="IE69"/>
  <c r="IE70"/>
  <c r="IE71"/>
  <c r="IE72"/>
  <c r="IE73"/>
  <c r="IE74"/>
  <c r="IE75"/>
  <c r="IE76"/>
  <c r="IE77"/>
  <c r="IE78"/>
  <c r="IE79"/>
  <c r="IE80"/>
  <c r="IE81"/>
  <c r="IE82"/>
  <c r="IE83"/>
  <c r="IE84"/>
  <c r="IE12"/>
  <c r="IB13"/>
  <c r="IB14"/>
  <c r="IB15"/>
  <c r="IB16"/>
  <c r="IB17"/>
  <c r="IB18"/>
  <c r="IB19"/>
  <c r="IB20"/>
  <c r="IB21"/>
  <c r="IB22"/>
  <c r="IB23"/>
  <c r="IB24"/>
  <c r="IB25"/>
  <c r="IB26"/>
  <c r="IB27"/>
  <c r="IB28"/>
  <c r="IB29"/>
  <c r="IB30"/>
  <c r="IB31"/>
  <c r="IB32"/>
  <c r="IB33"/>
  <c r="IB34"/>
  <c r="IB35"/>
  <c r="IB36"/>
  <c r="IB37"/>
  <c r="IB38"/>
  <c r="IB39"/>
  <c r="IB40"/>
  <c r="IB41"/>
  <c r="IB42"/>
  <c r="IB43"/>
  <c r="IB44"/>
  <c r="IB45"/>
  <c r="IB46"/>
  <c r="IB47"/>
  <c r="IB48"/>
  <c r="IB49"/>
  <c r="IB50"/>
  <c r="IB51"/>
  <c r="IB52"/>
  <c r="IB53"/>
  <c r="IB54"/>
  <c r="IB55"/>
  <c r="IB56"/>
  <c r="IB57"/>
  <c r="IB58"/>
  <c r="IB59"/>
  <c r="IB60"/>
  <c r="IB61"/>
  <c r="IB62"/>
  <c r="IB63"/>
  <c r="IB64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3"/>
  <c r="IB84"/>
  <c r="IB12"/>
  <c r="IA13"/>
  <c r="IA14"/>
  <c r="IA15"/>
  <c r="IA16"/>
  <c r="IA17"/>
  <c r="IA18"/>
  <c r="IA19"/>
  <c r="IA20"/>
  <c r="IA21"/>
  <c r="IA22"/>
  <c r="IA23"/>
  <c r="IA24"/>
  <c r="IA25"/>
  <c r="IA26"/>
  <c r="IA27"/>
  <c r="IA28"/>
  <c r="IA29"/>
  <c r="IA30"/>
  <c r="IA31"/>
  <c r="IA32"/>
  <c r="IA33"/>
  <c r="IA34"/>
  <c r="IA35"/>
  <c r="IA36"/>
  <c r="IA37"/>
  <c r="IA38"/>
  <c r="IA39"/>
  <c r="IA40"/>
  <c r="IA41"/>
  <c r="IA42"/>
  <c r="IA43"/>
  <c r="IA44"/>
  <c r="IA45"/>
  <c r="IA46"/>
  <c r="IA47"/>
  <c r="IA48"/>
  <c r="IA49"/>
  <c r="IA50"/>
  <c r="IA51"/>
  <c r="IA52"/>
  <c r="IA53"/>
  <c r="IA54"/>
  <c r="IA55"/>
  <c r="IA56"/>
  <c r="IA57"/>
  <c r="IA58"/>
  <c r="IA59"/>
  <c r="IA60"/>
  <c r="IA61"/>
  <c r="IA62"/>
  <c r="IA63"/>
  <c r="IA64"/>
  <c r="IA65"/>
  <c r="IA66"/>
  <c r="IA67"/>
  <c r="IA68"/>
  <c r="IA69"/>
  <c r="IA70"/>
  <c r="IA71"/>
  <c r="IA72"/>
  <c r="IA73"/>
  <c r="IA74"/>
  <c r="IA75"/>
  <c r="IA76"/>
  <c r="IA77"/>
  <c r="IA78"/>
  <c r="IA79"/>
  <c r="IA80"/>
  <c r="IA81"/>
  <c r="IA82"/>
  <c r="IA83"/>
  <c r="IA84"/>
  <c r="IA12"/>
  <c r="IF17" l="1"/>
  <c r="IF30"/>
  <c r="IF66"/>
  <c r="IF18"/>
  <c r="IF54"/>
  <c r="IF42"/>
  <c r="IF40"/>
  <c r="IF27"/>
  <c r="IF73"/>
  <c r="IF61"/>
  <c r="IF37"/>
  <c r="IF62"/>
  <c r="IF50"/>
  <c r="IF33"/>
  <c r="IA95"/>
  <c r="IA105"/>
  <c r="IA93"/>
  <c r="IA94"/>
  <c r="IF32"/>
  <c r="IF20"/>
  <c r="IF31"/>
  <c r="IF65"/>
  <c r="IF77"/>
  <c r="IF28"/>
  <c r="IF16"/>
  <c r="IA100"/>
  <c r="IF79"/>
  <c r="IF67"/>
  <c r="IF55"/>
  <c r="IF43"/>
  <c r="IF82"/>
  <c r="IF19"/>
  <c r="IF83"/>
  <c r="IF22"/>
  <c r="IF74"/>
  <c r="IF38"/>
  <c r="IF26"/>
  <c r="IF14"/>
  <c r="IF81"/>
  <c r="IF69"/>
  <c r="IF57"/>
  <c r="IF59"/>
  <c r="IF47"/>
  <c r="IF35"/>
  <c r="IF23"/>
  <c r="IF71"/>
  <c r="IF70"/>
  <c r="IF58"/>
  <c r="IF46"/>
  <c r="IF34"/>
  <c r="IF84"/>
  <c r="IF36"/>
  <c r="IF24"/>
  <c r="IF12"/>
  <c r="HW13"/>
  <c r="HW14"/>
  <c r="HW15"/>
  <c r="HW16"/>
  <c r="HW17"/>
  <c r="HW18"/>
  <c r="HW19"/>
  <c r="HW20"/>
  <c r="HW21"/>
  <c r="HW22"/>
  <c r="HW23"/>
  <c r="HW24"/>
  <c r="HW25"/>
  <c r="HW26"/>
  <c r="HW27"/>
  <c r="HW28"/>
  <c r="HW29"/>
  <c r="HW30"/>
  <c r="HW31"/>
  <c r="HW32"/>
  <c r="HW33"/>
  <c r="HW34"/>
  <c r="HW35"/>
  <c r="HW36"/>
  <c r="HW37"/>
  <c r="HW38"/>
  <c r="HW39"/>
  <c r="HW40"/>
  <c r="HW41"/>
  <c r="HW42"/>
  <c r="HW43"/>
  <c r="HW44"/>
  <c r="HW45"/>
  <c r="HW46"/>
  <c r="HW47"/>
  <c r="HW48"/>
  <c r="HW49"/>
  <c r="HW50"/>
  <c r="HW51"/>
  <c r="HW52"/>
  <c r="HW53"/>
  <c r="HW54"/>
  <c r="HW55"/>
  <c r="HW56"/>
  <c r="HW57"/>
  <c r="HW58"/>
  <c r="HW59"/>
  <c r="HW60"/>
  <c r="HW61"/>
  <c r="HW62"/>
  <c r="HW63"/>
  <c r="HW64"/>
  <c r="HW65"/>
  <c r="HW66"/>
  <c r="HW67"/>
  <c r="HW68"/>
  <c r="HW69"/>
  <c r="HW70"/>
  <c r="HW71"/>
  <c r="HW72"/>
  <c r="HW73"/>
  <c r="HW74"/>
  <c r="HW75"/>
  <c r="HW76"/>
  <c r="HW77"/>
  <c r="HW78"/>
  <c r="HW79"/>
  <c r="HW80"/>
  <c r="HW81"/>
  <c r="HW82"/>
  <c r="HW83"/>
  <c r="HW84"/>
  <c r="HW12"/>
  <c r="HV13"/>
  <c r="HV14"/>
  <c r="HV15"/>
  <c r="HV16"/>
  <c r="HV17"/>
  <c r="HV18"/>
  <c r="HV19"/>
  <c r="HV20"/>
  <c r="HV21"/>
  <c r="HV22"/>
  <c r="HV23"/>
  <c r="HV24"/>
  <c r="HV25"/>
  <c r="HV26"/>
  <c r="HV27"/>
  <c r="HV28"/>
  <c r="HV29"/>
  <c r="HV30"/>
  <c r="HV31"/>
  <c r="HV32"/>
  <c r="HV33"/>
  <c r="HV34"/>
  <c r="HV35"/>
  <c r="HV36"/>
  <c r="HV37"/>
  <c r="HV38"/>
  <c r="HV39"/>
  <c r="HV40"/>
  <c r="HV41"/>
  <c r="HV42"/>
  <c r="HV43"/>
  <c r="HV44"/>
  <c r="HV45"/>
  <c r="HV46"/>
  <c r="HV47"/>
  <c r="HV48"/>
  <c r="HV49"/>
  <c r="HV50"/>
  <c r="HV51"/>
  <c r="HV52"/>
  <c r="HV53"/>
  <c r="HV54"/>
  <c r="HV55"/>
  <c r="HV56"/>
  <c r="HV57"/>
  <c r="HV58"/>
  <c r="HV59"/>
  <c r="HV60"/>
  <c r="HV61"/>
  <c r="HV62"/>
  <c r="HV63"/>
  <c r="HV64"/>
  <c r="HV65"/>
  <c r="HV66"/>
  <c r="HV67"/>
  <c r="HV68"/>
  <c r="HV69"/>
  <c r="HV70"/>
  <c r="HV71"/>
  <c r="HV72"/>
  <c r="HV73"/>
  <c r="HV74"/>
  <c r="HV75"/>
  <c r="HV76"/>
  <c r="HV77"/>
  <c r="HV78"/>
  <c r="HV79"/>
  <c r="HV80"/>
  <c r="HV81"/>
  <c r="HV82"/>
  <c r="HV83"/>
  <c r="HV84"/>
  <c r="HV12"/>
  <c r="HY13"/>
  <c r="HY15"/>
  <c r="HY19"/>
  <c r="HY21"/>
  <c r="HY25"/>
  <c r="HY29"/>
  <c r="HY39"/>
  <c r="HY41"/>
  <c r="HY43"/>
  <c r="HY44"/>
  <c r="HY45"/>
  <c r="HY48"/>
  <c r="HY49"/>
  <c r="HY51"/>
  <c r="HY52"/>
  <c r="HY53"/>
  <c r="HY56"/>
  <c r="HY60"/>
  <c r="HY63"/>
  <c r="HY64"/>
  <c r="HY68"/>
  <c r="HY72"/>
  <c r="HY73"/>
  <c r="HY75"/>
  <c r="HY76"/>
  <c r="HY78"/>
  <c r="HY80"/>
  <c r="HX13"/>
  <c r="HX14"/>
  <c r="HX15"/>
  <c r="HX16"/>
  <c r="HX17"/>
  <c r="HX18"/>
  <c r="HX19"/>
  <c r="HX20"/>
  <c r="HX21"/>
  <c r="HX22"/>
  <c r="HX23"/>
  <c r="HX24"/>
  <c r="HX25"/>
  <c r="HX26"/>
  <c r="HX27"/>
  <c r="HX28"/>
  <c r="HX29"/>
  <c r="HX30"/>
  <c r="HX31"/>
  <c r="HX32"/>
  <c r="HX33"/>
  <c r="HX34"/>
  <c r="HX35"/>
  <c r="HX36"/>
  <c r="HX37"/>
  <c r="HX38"/>
  <c r="HX39"/>
  <c r="HX40"/>
  <c r="HX41"/>
  <c r="HX42"/>
  <c r="HX43"/>
  <c r="HX44"/>
  <c r="HX45"/>
  <c r="HX46"/>
  <c r="HX47"/>
  <c r="HX48"/>
  <c r="HX49"/>
  <c r="HX50"/>
  <c r="HX51"/>
  <c r="HX52"/>
  <c r="HX53"/>
  <c r="HX54"/>
  <c r="HX55"/>
  <c r="HX56"/>
  <c r="HX57"/>
  <c r="HX58"/>
  <c r="HX59"/>
  <c r="HX60"/>
  <c r="HX61"/>
  <c r="HX62"/>
  <c r="HX63"/>
  <c r="HX64"/>
  <c r="HX65"/>
  <c r="HX66"/>
  <c r="HX67"/>
  <c r="HX68"/>
  <c r="HX69"/>
  <c r="HX70"/>
  <c r="HX71"/>
  <c r="HX72"/>
  <c r="HX73"/>
  <c r="HX74"/>
  <c r="HX75"/>
  <c r="HX76"/>
  <c r="HX77"/>
  <c r="HX78"/>
  <c r="HX79"/>
  <c r="HX80"/>
  <c r="HX81"/>
  <c r="HX82"/>
  <c r="HX83"/>
  <c r="HX84"/>
  <c r="HX12"/>
  <c r="HU25"/>
  <c r="HU26"/>
  <c r="HU27"/>
  <c r="HU28"/>
  <c r="HU29"/>
  <c r="HU30"/>
  <c r="HU31"/>
  <c r="HU32"/>
  <c r="HU33"/>
  <c r="HU34"/>
  <c r="HU35"/>
  <c r="HU36"/>
  <c r="HU37"/>
  <c r="HU38"/>
  <c r="HU39"/>
  <c r="HU40"/>
  <c r="HU41"/>
  <c r="HU42"/>
  <c r="HU43"/>
  <c r="HU44"/>
  <c r="HU45"/>
  <c r="HU46"/>
  <c r="HU47"/>
  <c r="HU48"/>
  <c r="HU49"/>
  <c r="HU50"/>
  <c r="HU51"/>
  <c r="HU52"/>
  <c r="HU53"/>
  <c r="HU54"/>
  <c r="HU55"/>
  <c r="HU56"/>
  <c r="HU57"/>
  <c r="HU58"/>
  <c r="HU59"/>
  <c r="HU60"/>
  <c r="HU61"/>
  <c r="HU62"/>
  <c r="HU63"/>
  <c r="HU64"/>
  <c r="HU65"/>
  <c r="HU66"/>
  <c r="HU67"/>
  <c r="HU68"/>
  <c r="HU69"/>
  <c r="HU70"/>
  <c r="HU71"/>
  <c r="HU72"/>
  <c r="HU73"/>
  <c r="HU74"/>
  <c r="HU75"/>
  <c r="HU76"/>
  <c r="HU77"/>
  <c r="HU78"/>
  <c r="HU79"/>
  <c r="HU80"/>
  <c r="HU81"/>
  <c r="HU82"/>
  <c r="HU83"/>
  <c r="HU84"/>
  <c r="HU24"/>
  <c r="HU13"/>
  <c r="HU14"/>
  <c r="HU15"/>
  <c r="HU16"/>
  <c r="HU17"/>
  <c r="HU18"/>
  <c r="HU19"/>
  <c r="HU20"/>
  <c r="HU21"/>
  <c r="HU22"/>
  <c r="HU23"/>
  <c r="HU12"/>
  <c r="HG12"/>
  <c r="HT13"/>
  <c r="HT14"/>
  <c r="HT15"/>
  <c r="HT16"/>
  <c r="HT17"/>
  <c r="HT18"/>
  <c r="HT19"/>
  <c r="HT20"/>
  <c r="HT21"/>
  <c r="HT22"/>
  <c r="HT23"/>
  <c r="HT24"/>
  <c r="HT25"/>
  <c r="HT26"/>
  <c r="HT27"/>
  <c r="HT28"/>
  <c r="HT29"/>
  <c r="HT30"/>
  <c r="HT31"/>
  <c r="HT32"/>
  <c r="HT33"/>
  <c r="HT34"/>
  <c r="HT35"/>
  <c r="HT36"/>
  <c r="HT37"/>
  <c r="HT38"/>
  <c r="HT39"/>
  <c r="HT40"/>
  <c r="HT41"/>
  <c r="HT42"/>
  <c r="HT43"/>
  <c r="HT44"/>
  <c r="HT45"/>
  <c r="HT46"/>
  <c r="HT47"/>
  <c r="HT48"/>
  <c r="HT49"/>
  <c r="HT50"/>
  <c r="HT51"/>
  <c r="HT52"/>
  <c r="HT53"/>
  <c r="HT54"/>
  <c r="HT55"/>
  <c r="HT56"/>
  <c r="HT57"/>
  <c r="HT58"/>
  <c r="HT59"/>
  <c r="HT60"/>
  <c r="HT61"/>
  <c r="HT62"/>
  <c r="HT63"/>
  <c r="HT64"/>
  <c r="HT65"/>
  <c r="HT66"/>
  <c r="HT67"/>
  <c r="HT68"/>
  <c r="HT69"/>
  <c r="HT70"/>
  <c r="HT71"/>
  <c r="HT72"/>
  <c r="HT73"/>
  <c r="HT74"/>
  <c r="HT75"/>
  <c r="HT76"/>
  <c r="HT77"/>
  <c r="HT78"/>
  <c r="HT79"/>
  <c r="HT80"/>
  <c r="HT81"/>
  <c r="HT82"/>
  <c r="HT83"/>
  <c r="HT84"/>
  <c r="HT12"/>
  <c r="HY61" l="1"/>
  <c r="HY16"/>
  <c r="HT105"/>
  <c r="HY17"/>
  <c r="HY37"/>
  <c r="HY27"/>
  <c r="HY14"/>
  <c r="HY38"/>
  <c r="HT94"/>
  <c r="HY55"/>
  <c r="HY31"/>
  <c r="HY33"/>
  <c r="HY30"/>
  <c r="HY42"/>
  <c r="HY46"/>
  <c r="HY57"/>
  <c r="HY67"/>
  <c r="HY32"/>
  <c r="HY20"/>
  <c r="IA92"/>
  <c r="IA107"/>
  <c r="IA106"/>
  <c r="HY18"/>
  <c r="HY77"/>
  <c r="HY65"/>
  <c r="HY28"/>
  <c r="HY66"/>
  <c r="HY54"/>
  <c r="HY26"/>
  <c r="HY40"/>
  <c r="HY74"/>
  <c r="HY62"/>
  <c r="HY47"/>
  <c r="HY35"/>
  <c r="HY23"/>
  <c r="HY70"/>
  <c r="HY58"/>
  <c r="HY34"/>
  <c r="HY22"/>
  <c r="HY79"/>
  <c r="HY81"/>
  <c r="HY69"/>
  <c r="HY71"/>
  <c r="HY83"/>
  <c r="HY82"/>
  <c r="HY59"/>
  <c r="HY50"/>
  <c r="HY84"/>
  <c r="HY36"/>
  <c r="HY24"/>
  <c r="HT100"/>
  <c r="HY12"/>
  <c r="HT95"/>
  <c r="HT93"/>
  <c r="HO13"/>
  <c r="HO14"/>
  <c r="HO15"/>
  <c r="HO16"/>
  <c r="HO17"/>
  <c r="HO18"/>
  <c r="HO19"/>
  <c r="HO20"/>
  <c r="HO21"/>
  <c r="HO22"/>
  <c r="HO23"/>
  <c r="HO24"/>
  <c r="HO25"/>
  <c r="HO26"/>
  <c r="HO27"/>
  <c r="HO28"/>
  <c r="HO29"/>
  <c r="HO30"/>
  <c r="HO31"/>
  <c r="HO32"/>
  <c r="HO33"/>
  <c r="HO34"/>
  <c r="HO35"/>
  <c r="HO36"/>
  <c r="HO37"/>
  <c r="HO38"/>
  <c r="HO39"/>
  <c r="HO40"/>
  <c r="HO41"/>
  <c r="HO42"/>
  <c r="HO43"/>
  <c r="HO44"/>
  <c r="HO45"/>
  <c r="HO46"/>
  <c r="HO47"/>
  <c r="HO48"/>
  <c r="HO49"/>
  <c r="HO50"/>
  <c r="HO51"/>
  <c r="HO52"/>
  <c r="HO53"/>
  <c r="HO54"/>
  <c r="HO55"/>
  <c r="HO56"/>
  <c r="HO57"/>
  <c r="HO58"/>
  <c r="HO59"/>
  <c r="HO60"/>
  <c r="HO61"/>
  <c r="HO62"/>
  <c r="HO63"/>
  <c r="HO64"/>
  <c r="HO65"/>
  <c r="HO66"/>
  <c r="HO67"/>
  <c r="HO68"/>
  <c r="HO69"/>
  <c r="HO70"/>
  <c r="HO71"/>
  <c r="HO72"/>
  <c r="HO73"/>
  <c r="HO74"/>
  <c r="HO75"/>
  <c r="HO76"/>
  <c r="HO77"/>
  <c r="HO78"/>
  <c r="HO79"/>
  <c r="HO80"/>
  <c r="HO81"/>
  <c r="HO82"/>
  <c r="HO83"/>
  <c r="HO84"/>
  <c r="HO12"/>
  <c r="HN20"/>
  <c r="HP13"/>
  <c r="HP14"/>
  <c r="HP15"/>
  <c r="HP16"/>
  <c r="HP17"/>
  <c r="HP18"/>
  <c r="HP19"/>
  <c r="HP20"/>
  <c r="HP21"/>
  <c r="HP22"/>
  <c r="HP23"/>
  <c r="HP24"/>
  <c r="HP25"/>
  <c r="HP26"/>
  <c r="HP27"/>
  <c r="HP28"/>
  <c r="HP29"/>
  <c r="HP30"/>
  <c r="HP31"/>
  <c r="HP32"/>
  <c r="HP33"/>
  <c r="HP34"/>
  <c r="HP35"/>
  <c r="HP36"/>
  <c r="HP37"/>
  <c r="HP38"/>
  <c r="HP39"/>
  <c r="HP40"/>
  <c r="HP41"/>
  <c r="HP42"/>
  <c r="HP43"/>
  <c r="HP44"/>
  <c r="HP45"/>
  <c r="HP46"/>
  <c r="HP47"/>
  <c r="HP48"/>
  <c r="HP49"/>
  <c r="HP50"/>
  <c r="HP51"/>
  <c r="HP52"/>
  <c r="HP53"/>
  <c r="HP54"/>
  <c r="HP55"/>
  <c r="HP56"/>
  <c r="HP57"/>
  <c r="HP58"/>
  <c r="HP59"/>
  <c r="HP60"/>
  <c r="HP61"/>
  <c r="HP62"/>
  <c r="HP63"/>
  <c r="HP64"/>
  <c r="HP65"/>
  <c r="HP66"/>
  <c r="HP67"/>
  <c r="HP68"/>
  <c r="HP69"/>
  <c r="HP70"/>
  <c r="HP71"/>
  <c r="HP72"/>
  <c r="HP73"/>
  <c r="HP74"/>
  <c r="HP75"/>
  <c r="HP76"/>
  <c r="HP77"/>
  <c r="HP78"/>
  <c r="HP79"/>
  <c r="HP80"/>
  <c r="HP81"/>
  <c r="HP82"/>
  <c r="HP83"/>
  <c r="HP84"/>
  <c r="HP12"/>
  <c r="HI12"/>
  <c r="HQ13"/>
  <c r="HQ14"/>
  <c r="HQ15"/>
  <c r="HQ16"/>
  <c r="HQ17"/>
  <c r="HQ18"/>
  <c r="HQ19"/>
  <c r="HQ20"/>
  <c r="HQ21"/>
  <c r="HQ22"/>
  <c r="HQ23"/>
  <c r="HQ24"/>
  <c r="HQ25"/>
  <c r="HQ26"/>
  <c r="HQ27"/>
  <c r="HQ28"/>
  <c r="HQ29"/>
  <c r="HQ30"/>
  <c r="HQ31"/>
  <c r="HQ32"/>
  <c r="HQ33"/>
  <c r="HQ34"/>
  <c r="HQ35"/>
  <c r="HQ36"/>
  <c r="HQ37"/>
  <c r="HQ38"/>
  <c r="HQ39"/>
  <c r="HQ40"/>
  <c r="HQ41"/>
  <c r="HQ42"/>
  <c r="HQ43"/>
  <c r="HQ44"/>
  <c r="HQ45"/>
  <c r="HQ46"/>
  <c r="HQ47"/>
  <c r="HQ48"/>
  <c r="HQ49"/>
  <c r="HQ50"/>
  <c r="HQ51"/>
  <c r="HQ52"/>
  <c r="HQ53"/>
  <c r="HQ54"/>
  <c r="HQ55"/>
  <c r="HQ56"/>
  <c r="HQ57"/>
  <c r="HQ58"/>
  <c r="HQ59"/>
  <c r="HQ60"/>
  <c r="HQ61"/>
  <c r="HQ62"/>
  <c r="HQ63"/>
  <c r="HQ64"/>
  <c r="HQ65"/>
  <c r="HQ66"/>
  <c r="HQ67"/>
  <c r="HQ68"/>
  <c r="HQ69"/>
  <c r="HQ70"/>
  <c r="HQ71"/>
  <c r="HQ72"/>
  <c r="HQ73"/>
  <c r="HQ74"/>
  <c r="HQ75"/>
  <c r="HQ76"/>
  <c r="HQ77"/>
  <c r="HQ78"/>
  <c r="HQ79"/>
  <c r="HQ80"/>
  <c r="HQ81"/>
  <c r="HQ82"/>
  <c r="HQ83"/>
  <c r="HQ84"/>
  <c r="HQ12"/>
  <c r="HJ12"/>
  <c r="HN13"/>
  <c r="HN14"/>
  <c r="HN15"/>
  <c r="HN16"/>
  <c r="HN17"/>
  <c r="HN18"/>
  <c r="HN19"/>
  <c r="HN21"/>
  <c r="HN22"/>
  <c r="HN23"/>
  <c r="HN24"/>
  <c r="HN25"/>
  <c r="HN26"/>
  <c r="HN27"/>
  <c r="HN28"/>
  <c r="HN29"/>
  <c r="HN30"/>
  <c r="HN31"/>
  <c r="HN32"/>
  <c r="HN33"/>
  <c r="HN34"/>
  <c r="HN35"/>
  <c r="HN36"/>
  <c r="HN37"/>
  <c r="HN38"/>
  <c r="HN39"/>
  <c r="HN40"/>
  <c r="HN41"/>
  <c r="HN42"/>
  <c r="HN43"/>
  <c r="HN44"/>
  <c r="HN45"/>
  <c r="HN46"/>
  <c r="HN47"/>
  <c r="HN48"/>
  <c r="HN49"/>
  <c r="HN50"/>
  <c r="HN51"/>
  <c r="HN52"/>
  <c r="HN53"/>
  <c r="HN54"/>
  <c r="HN55"/>
  <c r="HN56"/>
  <c r="HN57"/>
  <c r="HN58"/>
  <c r="HN59"/>
  <c r="HN60"/>
  <c r="HN61"/>
  <c r="HN62"/>
  <c r="HN63"/>
  <c r="HN64"/>
  <c r="HN65"/>
  <c r="HN66"/>
  <c r="HN67"/>
  <c r="HN68"/>
  <c r="HN69"/>
  <c r="HN70"/>
  <c r="HN71"/>
  <c r="HN72"/>
  <c r="HN73"/>
  <c r="HN74"/>
  <c r="HN75"/>
  <c r="HN76"/>
  <c r="HN77"/>
  <c r="HN78"/>
  <c r="HN79"/>
  <c r="HN80"/>
  <c r="HN81"/>
  <c r="HN82"/>
  <c r="HN83"/>
  <c r="HN84"/>
  <c r="HN12"/>
  <c r="HR13"/>
  <c r="HR15"/>
  <c r="HR17"/>
  <c r="HR18"/>
  <c r="HR25"/>
  <c r="HR29"/>
  <c r="HR39"/>
  <c r="HR41"/>
  <c r="HR44"/>
  <c r="HR45"/>
  <c r="HR46"/>
  <c r="HR48"/>
  <c r="HR49"/>
  <c r="HR51"/>
  <c r="HR52"/>
  <c r="HR53"/>
  <c r="HR56"/>
  <c r="HR60"/>
  <c r="HR63"/>
  <c r="HR64"/>
  <c r="HR72"/>
  <c r="HR75"/>
  <c r="HR76"/>
  <c r="HR78"/>
  <c r="HR80"/>
  <c r="HM13"/>
  <c r="HM14"/>
  <c r="HM15"/>
  <c r="HM16"/>
  <c r="HM17"/>
  <c r="HM18"/>
  <c r="HM19"/>
  <c r="HM20"/>
  <c r="HM21"/>
  <c r="HM22"/>
  <c r="HM23"/>
  <c r="HM24"/>
  <c r="HM25"/>
  <c r="HM26"/>
  <c r="HM27"/>
  <c r="HM28"/>
  <c r="HM29"/>
  <c r="HM30"/>
  <c r="HM31"/>
  <c r="HM32"/>
  <c r="HM33"/>
  <c r="HM34"/>
  <c r="HM35"/>
  <c r="HM36"/>
  <c r="HM37"/>
  <c r="HM38"/>
  <c r="HM39"/>
  <c r="HM40"/>
  <c r="HM41"/>
  <c r="HM42"/>
  <c r="HM43"/>
  <c r="HM44"/>
  <c r="HM45"/>
  <c r="HM46"/>
  <c r="HM47"/>
  <c r="HM48"/>
  <c r="HM49"/>
  <c r="HM50"/>
  <c r="HM51"/>
  <c r="HM52"/>
  <c r="HM53"/>
  <c r="HM54"/>
  <c r="HM55"/>
  <c r="HM56"/>
  <c r="HM57"/>
  <c r="HM58"/>
  <c r="HM59"/>
  <c r="HM60"/>
  <c r="HM61"/>
  <c r="HM62"/>
  <c r="HM63"/>
  <c r="HM64"/>
  <c r="HM65"/>
  <c r="HM66"/>
  <c r="HM67"/>
  <c r="HM68"/>
  <c r="HM69"/>
  <c r="HM70"/>
  <c r="HM71"/>
  <c r="HM72"/>
  <c r="HM73"/>
  <c r="HM74"/>
  <c r="HM75"/>
  <c r="HM76"/>
  <c r="HM77"/>
  <c r="HM78"/>
  <c r="HM79"/>
  <c r="HM80"/>
  <c r="HM81"/>
  <c r="HM82"/>
  <c r="HM83"/>
  <c r="HM84"/>
  <c r="HM12"/>
  <c r="AP2" i="4"/>
  <c r="HR30" i="2" l="1"/>
  <c r="IC107"/>
  <c r="HM93"/>
  <c r="HM105"/>
  <c r="HR54"/>
  <c r="HR37"/>
  <c r="HR62"/>
  <c r="HR50"/>
  <c r="HR38"/>
  <c r="HR26"/>
  <c r="HR14"/>
  <c r="IC106"/>
  <c r="HR68"/>
  <c r="HR32"/>
  <c r="HR28"/>
  <c r="HR67"/>
  <c r="HR55"/>
  <c r="HR19"/>
  <c r="HR42"/>
  <c r="HR77"/>
  <c r="HR65"/>
  <c r="HR40"/>
  <c r="HR16"/>
  <c r="HR27"/>
  <c r="HR73"/>
  <c r="HR61"/>
  <c r="HR79"/>
  <c r="HR31"/>
  <c r="HR43"/>
  <c r="HR82"/>
  <c r="HR70"/>
  <c r="HR58"/>
  <c r="HR34"/>
  <c r="HR22"/>
  <c r="HR81"/>
  <c r="IC105"/>
  <c r="IC93"/>
  <c r="IE93"/>
  <c r="IC95"/>
  <c r="IC94"/>
  <c r="HT108"/>
  <c r="HT92"/>
  <c r="HT107"/>
  <c r="HT106"/>
  <c r="HR20"/>
  <c r="HR66"/>
  <c r="HR35"/>
  <c r="HM95"/>
  <c r="HR69"/>
  <c r="HR57"/>
  <c r="HR33"/>
  <c r="HR21"/>
  <c r="HR74"/>
  <c r="HR84"/>
  <c r="HR36"/>
  <c r="HR24"/>
  <c r="HR83"/>
  <c r="HR71"/>
  <c r="HR59"/>
  <c r="HR47"/>
  <c r="HR23"/>
  <c r="HM100"/>
  <c r="HR12"/>
  <c r="HM94"/>
  <c r="HG13"/>
  <c r="HG14"/>
  <c r="HG15"/>
  <c r="HG16"/>
  <c r="HG17"/>
  <c r="HG18"/>
  <c r="HG19"/>
  <c r="HG20"/>
  <c r="HG21"/>
  <c r="HG22"/>
  <c r="HG23"/>
  <c r="HG24"/>
  <c r="HG25"/>
  <c r="HG26"/>
  <c r="HG27"/>
  <c r="HG28"/>
  <c r="HG29"/>
  <c r="HG30"/>
  <c r="HG31"/>
  <c r="HG32"/>
  <c r="HG33"/>
  <c r="HG34"/>
  <c r="HG35"/>
  <c r="HG36"/>
  <c r="HG37"/>
  <c r="HG38"/>
  <c r="HG39"/>
  <c r="HG40"/>
  <c r="HG41"/>
  <c r="HG42"/>
  <c r="HG43"/>
  <c r="HG44"/>
  <c r="HG45"/>
  <c r="HG46"/>
  <c r="HG47"/>
  <c r="HG48"/>
  <c r="HG49"/>
  <c r="HG50"/>
  <c r="HG51"/>
  <c r="HG52"/>
  <c r="HG53"/>
  <c r="HG54"/>
  <c r="HG55"/>
  <c r="HG56"/>
  <c r="HG57"/>
  <c r="HG58"/>
  <c r="HG59"/>
  <c r="HG60"/>
  <c r="HG61"/>
  <c r="HG62"/>
  <c r="HG63"/>
  <c r="HG64"/>
  <c r="HG65"/>
  <c r="HG66"/>
  <c r="HG67"/>
  <c r="HG68"/>
  <c r="HG69"/>
  <c r="HG70"/>
  <c r="HG71"/>
  <c r="HG72"/>
  <c r="HG73"/>
  <c r="HG74"/>
  <c r="HG75"/>
  <c r="HG76"/>
  <c r="HG77"/>
  <c r="HG78"/>
  <c r="HG79"/>
  <c r="HG80"/>
  <c r="HG81"/>
  <c r="HG82"/>
  <c r="HG83"/>
  <c r="HG84"/>
  <c r="HI13"/>
  <c r="HI14"/>
  <c r="HI15"/>
  <c r="HI16"/>
  <c r="HI17"/>
  <c r="HI18"/>
  <c r="HI19"/>
  <c r="HI20"/>
  <c r="HI21"/>
  <c r="HI22"/>
  <c r="HI23"/>
  <c r="HI24"/>
  <c r="HI25"/>
  <c r="HI26"/>
  <c r="HI27"/>
  <c r="HI28"/>
  <c r="HI29"/>
  <c r="HI30"/>
  <c r="HI31"/>
  <c r="HI32"/>
  <c r="HI33"/>
  <c r="HI34"/>
  <c r="HI35"/>
  <c r="HI36"/>
  <c r="HI37"/>
  <c r="HI38"/>
  <c r="HI39"/>
  <c r="HI40"/>
  <c r="HI41"/>
  <c r="HI42"/>
  <c r="HI43"/>
  <c r="HI44"/>
  <c r="HI45"/>
  <c r="HI46"/>
  <c r="HI47"/>
  <c r="HI48"/>
  <c r="HI49"/>
  <c r="HI50"/>
  <c r="HI51"/>
  <c r="HI52"/>
  <c r="HI53"/>
  <c r="HI54"/>
  <c r="HI55"/>
  <c r="HI56"/>
  <c r="HI57"/>
  <c r="HI58"/>
  <c r="HI59"/>
  <c r="HI60"/>
  <c r="HI61"/>
  <c r="HI62"/>
  <c r="HI63"/>
  <c r="HI64"/>
  <c r="HI65"/>
  <c r="HI66"/>
  <c r="HI67"/>
  <c r="HI68"/>
  <c r="HI69"/>
  <c r="HI70"/>
  <c r="HI71"/>
  <c r="HI72"/>
  <c r="HI73"/>
  <c r="HI74"/>
  <c r="HI75"/>
  <c r="HI76"/>
  <c r="HI77"/>
  <c r="HI78"/>
  <c r="HI79"/>
  <c r="HI80"/>
  <c r="HI81"/>
  <c r="HI82"/>
  <c r="HI83"/>
  <c r="HI84"/>
  <c r="HH13"/>
  <c r="HH14"/>
  <c r="HH15"/>
  <c r="HH16"/>
  <c r="HH17"/>
  <c r="HH18"/>
  <c r="HH19"/>
  <c r="HH20"/>
  <c r="HH21"/>
  <c r="HH22"/>
  <c r="HH23"/>
  <c r="HH24"/>
  <c r="HH25"/>
  <c r="HH26"/>
  <c r="HH27"/>
  <c r="HH28"/>
  <c r="HH29"/>
  <c r="HH30"/>
  <c r="HH31"/>
  <c r="HH32"/>
  <c r="HH33"/>
  <c r="HH34"/>
  <c r="HH35"/>
  <c r="HH36"/>
  <c r="HH37"/>
  <c r="HH38"/>
  <c r="HH39"/>
  <c r="HH40"/>
  <c r="HH41"/>
  <c r="HH42"/>
  <c r="HH43"/>
  <c r="HH44"/>
  <c r="HH45"/>
  <c r="HH46"/>
  <c r="HH47"/>
  <c r="HH48"/>
  <c r="HH49"/>
  <c r="HH50"/>
  <c r="HH51"/>
  <c r="HH52"/>
  <c r="HH53"/>
  <c r="HH54"/>
  <c r="HH55"/>
  <c r="HH56"/>
  <c r="HH57"/>
  <c r="HH58"/>
  <c r="HH59"/>
  <c r="HH60"/>
  <c r="HH61"/>
  <c r="HH62"/>
  <c r="HH63"/>
  <c r="HH64"/>
  <c r="HH65"/>
  <c r="HH66"/>
  <c r="HH67"/>
  <c r="HH68"/>
  <c r="HH69"/>
  <c r="HH70"/>
  <c r="HH71"/>
  <c r="HH72"/>
  <c r="HH73"/>
  <c r="HH74"/>
  <c r="HH75"/>
  <c r="HH76"/>
  <c r="HH77"/>
  <c r="HH78"/>
  <c r="HH79"/>
  <c r="HH80"/>
  <c r="HH81"/>
  <c r="HH82"/>
  <c r="HH83"/>
  <c r="HH84"/>
  <c r="HH12"/>
  <c r="HK13"/>
  <c r="HK15"/>
  <c r="HK21"/>
  <c r="HK25"/>
  <c r="HK29"/>
  <c r="HK37"/>
  <c r="HK39"/>
  <c r="HK41"/>
  <c r="HK44"/>
  <c r="HK45"/>
  <c r="HK48"/>
  <c r="HK49"/>
  <c r="HK51"/>
  <c r="HK52"/>
  <c r="HK53"/>
  <c r="HK56"/>
  <c r="HK60"/>
  <c r="HK63"/>
  <c r="HK64"/>
  <c r="HK72"/>
  <c r="HK74"/>
  <c r="HK75"/>
  <c r="HK76"/>
  <c r="HK78"/>
  <c r="HK80"/>
  <c r="HJ13"/>
  <c r="HJ14"/>
  <c r="HJ15"/>
  <c r="HJ16"/>
  <c r="HJ17"/>
  <c r="HJ18"/>
  <c r="HJ19"/>
  <c r="HJ20"/>
  <c r="HJ21"/>
  <c r="HJ22"/>
  <c r="HJ23"/>
  <c r="HJ24"/>
  <c r="HJ25"/>
  <c r="HJ26"/>
  <c r="HJ27"/>
  <c r="HJ28"/>
  <c r="HJ29"/>
  <c r="HJ30"/>
  <c r="HJ31"/>
  <c r="HJ32"/>
  <c r="HJ33"/>
  <c r="HJ34"/>
  <c r="HJ35"/>
  <c r="HJ36"/>
  <c r="HJ37"/>
  <c r="HJ38"/>
  <c r="HJ39"/>
  <c r="HJ40"/>
  <c r="HJ41"/>
  <c r="HJ42"/>
  <c r="HJ43"/>
  <c r="HJ44"/>
  <c r="HJ45"/>
  <c r="HJ46"/>
  <c r="HJ47"/>
  <c r="HJ48"/>
  <c r="HJ49"/>
  <c r="HJ50"/>
  <c r="HJ51"/>
  <c r="HJ52"/>
  <c r="HJ53"/>
  <c r="HJ54"/>
  <c r="HJ55"/>
  <c r="HJ56"/>
  <c r="HJ57"/>
  <c r="HJ58"/>
  <c r="HJ59"/>
  <c r="HJ60"/>
  <c r="HJ61"/>
  <c r="HJ62"/>
  <c r="HJ63"/>
  <c r="HJ64"/>
  <c r="HJ65"/>
  <c r="HJ66"/>
  <c r="HJ67"/>
  <c r="HJ68"/>
  <c r="HJ69"/>
  <c r="HJ70"/>
  <c r="HJ71"/>
  <c r="HJ72"/>
  <c r="HJ73"/>
  <c r="HJ74"/>
  <c r="HJ75"/>
  <c r="HJ76"/>
  <c r="HJ77"/>
  <c r="HJ78"/>
  <c r="HJ79"/>
  <c r="HJ80"/>
  <c r="HJ81"/>
  <c r="HJ82"/>
  <c r="HJ83"/>
  <c r="HJ84"/>
  <c r="HF13"/>
  <c r="HF14"/>
  <c r="HF15"/>
  <c r="HF16"/>
  <c r="HF17"/>
  <c r="HF18"/>
  <c r="HF19"/>
  <c r="HF20"/>
  <c r="HF21"/>
  <c r="HF22"/>
  <c r="HF23"/>
  <c r="HF24"/>
  <c r="HF25"/>
  <c r="HF26"/>
  <c r="HF27"/>
  <c r="HF28"/>
  <c r="HF29"/>
  <c r="HF30"/>
  <c r="HF31"/>
  <c r="HF32"/>
  <c r="HF33"/>
  <c r="HF34"/>
  <c r="HF35"/>
  <c r="HF36"/>
  <c r="HF37"/>
  <c r="HF38"/>
  <c r="HF39"/>
  <c r="HF40"/>
  <c r="HF41"/>
  <c r="HF42"/>
  <c r="HF43"/>
  <c r="HF44"/>
  <c r="HF45"/>
  <c r="HF46"/>
  <c r="HF47"/>
  <c r="HF48"/>
  <c r="HF49"/>
  <c r="HF50"/>
  <c r="HF51"/>
  <c r="HF52"/>
  <c r="HF53"/>
  <c r="HF54"/>
  <c r="HF55"/>
  <c r="HF56"/>
  <c r="HF57"/>
  <c r="HF58"/>
  <c r="HF59"/>
  <c r="HF60"/>
  <c r="HF61"/>
  <c r="HF62"/>
  <c r="HF63"/>
  <c r="HF64"/>
  <c r="HF65"/>
  <c r="HF66"/>
  <c r="HF67"/>
  <c r="HF68"/>
  <c r="HF69"/>
  <c r="HF70"/>
  <c r="HF71"/>
  <c r="HF72"/>
  <c r="HF73"/>
  <c r="HF74"/>
  <c r="HF75"/>
  <c r="HF76"/>
  <c r="HF77"/>
  <c r="HF78"/>
  <c r="HF79"/>
  <c r="HF80"/>
  <c r="HF81"/>
  <c r="HF82"/>
  <c r="HF83"/>
  <c r="HF84"/>
  <c r="HF12"/>
  <c r="HK27" l="1"/>
  <c r="HX93"/>
  <c r="HM107"/>
  <c r="HM106"/>
  <c r="HM108"/>
  <c r="HM92"/>
  <c r="HO94" s="1"/>
  <c r="HK26"/>
  <c r="HK14"/>
  <c r="HK50"/>
  <c r="HK70"/>
  <c r="HK54"/>
  <c r="HK42"/>
  <c r="HK30"/>
  <c r="HK18"/>
  <c r="HK66"/>
  <c r="HK77"/>
  <c r="HK17"/>
  <c r="HK58"/>
  <c r="HK46"/>
  <c r="HK34"/>
  <c r="HK22"/>
  <c r="HK69"/>
  <c r="HK33"/>
  <c r="HK81"/>
  <c r="HK57"/>
  <c r="HK67"/>
  <c r="HK55"/>
  <c r="HK43"/>
  <c r="HK31"/>
  <c r="HK19"/>
  <c r="HK40"/>
  <c r="HK28"/>
  <c r="HK16"/>
  <c r="HK68"/>
  <c r="HK32"/>
  <c r="HK20"/>
  <c r="HK61"/>
  <c r="HK62"/>
  <c r="HK38"/>
  <c r="HK79"/>
  <c r="HK65"/>
  <c r="HK73"/>
  <c r="HK35"/>
  <c r="HK23"/>
  <c r="HK84"/>
  <c r="HK36"/>
  <c r="HK24"/>
  <c r="HK82"/>
  <c r="HK83"/>
  <c r="HK71"/>
  <c r="HK59"/>
  <c r="HK47"/>
  <c r="HK12"/>
  <c r="HB13"/>
  <c r="HB14"/>
  <c r="HB15"/>
  <c r="HB16"/>
  <c r="HB17"/>
  <c r="HB18"/>
  <c r="HB19"/>
  <c r="HB20"/>
  <c r="HB21"/>
  <c r="HB22"/>
  <c r="HB23"/>
  <c r="HB24"/>
  <c r="HB25"/>
  <c r="HB26"/>
  <c r="HB27"/>
  <c r="HB28"/>
  <c r="HB29"/>
  <c r="HB30"/>
  <c r="HB31"/>
  <c r="HB32"/>
  <c r="HB33"/>
  <c r="HB34"/>
  <c r="HB35"/>
  <c r="HB36"/>
  <c r="HB37"/>
  <c r="HB38"/>
  <c r="HB39"/>
  <c r="HB40"/>
  <c r="HB41"/>
  <c r="HB42"/>
  <c r="HB43"/>
  <c r="HB44"/>
  <c r="HB45"/>
  <c r="HB46"/>
  <c r="HB47"/>
  <c r="HB48"/>
  <c r="HB49"/>
  <c r="HB50"/>
  <c r="HB51"/>
  <c r="HB52"/>
  <c r="HB53"/>
  <c r="HB54"/>
  <c r="HB55"/>
  <c r="HB56"/>
  <c r="HB57"/>
  <c r="HB58"/>
  <c r="HB59"/>
  <c r="HB60"/>
  <c r="HB61"/>
  <c r="HB62"/>
  <c r="HB63"/>
  <c r="HB64"/>
  <c r="HB65"/>
  <c r="HB66"/>
  <c r="HB67"/>
  <c r="HB68"/>
  <c r="HB69"/>
  <c r="HB70"/>
  <c r="HB71"/>
  <c r="HB72"/>
  <c r="HB73"/>
  <c r="HB74"/>
  <c r="HB75"/>
  <c r="HB76"/>
  <c r="HB77"/>
  <c r="HB78"/>
  <c r="HB79"/>
  <c r="HB80"/>
  <c r="HB81"/>
  <c r="HB82"/>
  <c r="HB83"/>
  <c r="HB84"/>
  <c r="HB12"/>
  <c r="HA13"/>
  <c r="HA14"/>
  <c r="HA15"/>
  <c r="HA16"/>
  <c r="HA17"/>
  <c r="HA18"/>
  <c r="HA19"/>
  <c r="HA20"/>
  <c r="HA21"/>
  <c r="HA22"/>
  <c r="HA23"/>
  <c r="HA24"/>
  <c r="HA25"/>
  <c r="HA26"/>
  <c r="HA27"/>
  <c r="HA28"/>
  <c r="HA29"/>
  <c r="HA30"/>
  <c r="HA31"/>
  <c r="HA32"/>
  <c r="HA33"/>
  <c r="HA34"/>
  <c r="HA35"/>
  <c r="HA36"/>
  <c r="HA37"/>
  <c r="HA38"/>
  <c r="HA39"/>
  <c r="HA40"/>
  <c r="HA41"/>
  <c r="HA42"/>
  <c r="HA43"/>
  <c r="HA44"/>
  <c r="HA45"/>
  <c r="HA46"/>
  <c r="HA47"/>
  <c r="HA48"/>
  <c r="HA49"/>
  <c r="HA50"/>
  <c r="HA51"/>
  <c r="HA52"/>
  <c r="HA53"/>
  <c r="HA54"/>
  <c r="HA55"/>
  <c r="HA56"/>
  <c r="HA57"/>
  <c r="HA58"/>
  <c r="HA59"/>
  <c r="HA60"/>
  <c r="HA61"/>
  <c r="HA62"/>
  <c r="HA63"/>
  <c r="HA64"/>
  <c r="HA65"/>
  <c r="HA66"/>
  <c r="HA67"/>
  <c r="HA68"/>
  <c r="HA69"/>
  <c r="HA70"/>
  <c r="HA71"/>
  <c r="HA72"/>
  <c r="HA73"/>
  <c r="HA74"/>
  <c r="HA75"/>
  <c r="HA76"/>
  <c r="HA77"/>
  <c r="HA78"/>
  <c r="HA79"/>
  <c r="HA80"/>
  <c r="HA81"/>
  <c r="HA82"/>
  <c r="HA83"/>
  <c r="HA84"/>
  <c r="HA12"/>
  <c r="HD13"/>
  <c r="HD15"/>
  <c r="HD21"/>
  <c r="HD25"/>
  <c r="HD37"/>
  <c r="HD39"/>
  <c r="HD41"/>
  <c r="HD44"/>
  <c r="HD45"/>
  <c r="HD48"/>
  <c r="HD49"/>
  <c r="HD51"/>
  <c r="HD52"/>
  <c r="HD53"/>
  <c r="HD56"/>
  <c r="HD60"/>
  <c r="HD63"/>
  <c r="HD64"/>
  <c r="HD72"/>
  <c r="HD75"/>
  <c r="HD76"/>
  <c r="HD78"/>
  <c r="HD80"/>
  <c r="HC13"/>
  <c r="HC14"/>
  <c r="HC15"/>
  <c r="HC16"/>
  <c r="HC17"/>
  <c r="HC18"/>
  <c r="HC19"/>
  <c r="HC20"/>
  <c r="HC21"/>
  <c r="HC22"/>
  <c r="HC23"/>
  <c r="HC24"/>
  <c r="HC25"/>
  <c r="HC26"/>
  <c r="HC27"/>
  <c r="HC28"/>
  <c r="HC29"/>
  <c r="HC30"/>
  <c r="HC31"/>
  <c r="HC32"/>
  <c r="HC33"/>
  <c r="HC34"/>
  <c r="HC35"/>
  <c r="HC36"/>
  <c r="HC37"/>
  <c r="HC38"/>
  <c r="HC39"/>
  <c r="HC40"/>
  <c r="HC41"/>
  <c r="HC42"/>
  <c r="HC43"/>
  <c r="HC44"/>
  <c r="HC45"/>
  <c r="HC46"/>
  <c r="HC47"/>
  <c r="HC48"/>
  <c r="HC49"/>
  <c r="HC50"/>
  <c r="HC51"/>
  <c r="HC52"/>
  <c r="HC53"/>
  <c r="HC54"/>
  <c r="HC55"/>
  <c r="HC56"/>
  <c r="HC57"/>
  <c r="HC58"/>
  <c r="HC59"/>
  <c r="HC60"/>
  <c r="HC61"/>
  <c r="HC62"/>
  <c r="HC63"/>
  <c r="HC64"/>
  <c r="HC65"/>
  <c r="HC66"/>
  <c r="HC67"/>
  <c r="HC68"/>
  <c r="HC69"/>
  <c r="HC70"/>
  <c r="HC71"/>
  <c r="HC72"/>
  <c r="HC73"/>
  <c r="HC74"/>
  <c r="HC75"/>
  <c r="HC76"/>
  <c r="HC77"/>
  <c r="HC78"/>
  <c r="HC79"/>
  <c r="HC80"/>
  <c r="HC81"/>
  <c r="HC82"/>
  <c r="HC83"/>
  <c r="HC84"/>
  <c r="HC12"/>
  <c r="GZ13"/>
  <c r="GZ14"/>
  <c r="GZ15"/>
  <c r="GZ16"/>
  <c r="GZ17"/>
  <c r="GZ18"/>
  <c r="GZ19"/>
  <c r="GZ20"/>
  <c r="GZ21"/>
  <c r="GZ22"/>
  <c r="GZ23"/>
  <c r="GZ24"/>
  <c r="GZ25"/>
  <c r="GZ26"/>
  <c r="GZ27"/>
  <c r="GZ28"/>
  <c r="GZ29"/>
  <c r="GZ30"/>
  <c r="GZ31"/>
  <c r="GZ32"/>
  <c r="GZ33"/>
  <c r="GZ34"/>
  <c r="GZ35"/>
  <c r="GZ36"/>
  <c r="GZ37"/>
  <c r="GZ38"/>
  <c r="GZ39"/>
  <c r="GZ40"/>
  <c r="GZ41"/>
  <c r="GZ42"/>
  <c r="GZ43"/>
  <c r="GZ44"/>
  <c r="GZ45"/>
  <c r="GZ46"/>
  <c r="GZ47"/>
  <c r="GZ48"/>
  <c r="GZ49"/>
  <c r="GZ50"/>
  <c r="GZ51"/>
  <c r="GZ52"/>
  <c r="GZ53"/>
  <c r="GZ54"/>
  <c r="GZ55"/>
  <c r="GZ56"/>
  <c r="GZ57"/>
  <c r="GZ58"/>
  <c r="GZ59"/>
  <c r="GZ60"/>
  <c r="GZ61"/>
  <c r="GZ62"/>
  <c r="GZ63"/>
  <c r="GZ64"/>
  <c r="GZ65"/>
  <c r="GZ66"/>
  <c r="GZ67"/>
  <c r="GZ68"/>
  <c r="GZ69"/>
  <c r="GZ70"/>
  <c r="GZ71"/>
  <c r="GZ72"/>
  <c r="GZ73"/>
  <c r="GZ74"/>
  <c r="GZ75"/>
  <c r="GZ76"/>
  <c r="GZ77"/>
  <c r="GZ78"/>
  <c r="GZ79"/>
  <c r="GZ80"/>
  <c r="GZ81"/>
  <c r="GZ82"/>
  <c r="GZ83"/>
  <c r="GZ84"/>
  <c r="GZ12"/>
  <c r="GY13"/>
  <c r="GY14"/>
  <c r="HD14" s="1"/>
  <c r="GY15"/>
  <c r="GY16"/>
  <c r="GY17"/>
  <c r="GY18"/>
  <c r="GY19"/>
  <c r="GY20"/>
  <c r="GY21"/>
  <c r="GY22"/>
  <c r="GY23"/>
  <c r="GY24"/>
  <c r="GY25"/>
  <c r="GY26"/>
  <c r="GY27"/>
  <c r="GY28"/>
  <c r="GY29"/>
  <c r="GY30"/>
  <c r="GY31"/>
  <c r="GY32"/>
  <c r="GY33"/>
  <c r="GY34"/>
  <c r="GY35"/>
  <c r="GY36"/>
  <c r="GY37"/>
  <c r="GY38"/>
  <c r="GY39"/>
  <c r="GY40"/>
  <c r="GY41"/>
  <c r="GY42"/>
  <c r="GY43"/>
  <c r="GY44"/>
  <c r="GY45"/>
  <c r="GY46"/>
  <c r="GY47"/>
  <c r="GY48"/>
  <c r="GY49"/>
  <c r="GY50"/>
  <c r="GY51"/>
  <c r="GY52"/>
  <c r="GY53"/>
  <c r="GY54"/>
  <c r="GY55"/>
  <c r="GY56"/>
  <c r="GY57"/>
  <c r="GY58"/>
  <c r="GY59"/>
  <c r="GY60"/>
  <c r="GY61"/>
  <c r="GY62"/>
  <c r="GY63"/>
  <c r="GY64"/>
  <c r="GY65"/>
  <c r="GY66"/>
  <c r="GY67"/>
  <c r="GY68"/>
  <c r="GY69"/>
  <c r="GY70"/>
  <c r="GY71"/>
  <c r="GY72"/>
  <c r="GY73"/>
  <c r="GY74"/>
  <c r="GY75"/>
  <c r="GY76"/>
  <c r="GY77"/>
  <c r="GY78"/>
  <c r="GY79"/>
  <c r="GY80"/>
  <c r="GY81"/>
  <c r="GY82"/>
  <c r="GY83"/>
  <c r="GY84"/>
  <c r="GY12"/>
  <c r="GU13"/>
  <c r="GU14"/>
  <c r="GU15"/>
  <c r="GU16"/>
  <c r="GU17"/>
  <c r="GU18"/>
  <c r="GU19"/>
  <c r="GU20"/>
  <c r="GU21"/>
  <c r="GU22"/>
  <c r="GU23"/>
  <c r="GU24"/>
  <c r="GU25"/>
  <c r="GU26"/>
  <c r="GU27"/>
  <c r="GU28"/>
  <c r="GU29"/>
  <c r="GU30"/>
  <c r="GU31"/>
  <c r="GU32"/>
  <c r="GU33"/>
  <c r="GU34"/>
  <c r="GU35"/>
  <c r="GU36"/>
  <c r="GU37"/>
  <c r="GU38"/>
  <c r="GU39"/>
  <c r="GU40"/>
  <c r="GU41"/>
  <c r="GU42"/>
  <c r="GU43"/>
  <c r="GU44"/>
  <c r="GU45"/>
  <c r="GU46"/>
  <c r="GU47"/>
  <c r="GU48"/>
  <c r="GU49"/>
  <c r="GU50"/>
  <c r="GU51"/>
  <c r="GU52"/>
  <c r="GU53"/>
  <c r="GU54"/>
  <c r="GU55"/>
  <c r="GU56"/>
  <c r="GU57"/>
  <c r="GU58"/>
  <c r="GU59"/>
  <c r="GU60"/>
  <c r="GU61"/>
  <c r="GU62"/>
  <c r="GU63"/>
  <c r="GU64"/>
  <c r="GU65"/>
  <c r="GU66"/>
  <c r="GU67"/>
  <c r="GU68"/>
  <c r="GU69"/>
  <c r="GU70"/>
  <c r="GU71"/>
  <c r="GU72"/>
  <c r="GU73"/>
  <c r="GU74"/>
  <c r="GU75"/>
  <c r="GU76"/>
  <c r="GU77"/>
  <c r="GU78"/>
  <c r="GU79"/>
  <c r="GU80"/>
  <c r="GU81"/>
  <c r="GU82"/>
  <c r="GU83"/>
  <c r="GU84"/>
  <c r="GU12"/>
  <c r="GT13"/>
  <c r="GT14"/>
  <c r="GT15"/>
  <c r="GT16"/>
  <c r="GT17"/>
  <c r="GT18"/>
  <c r="GT19"/>
  <c r="GT20"/>
  <c r="GT21"/>
  <c r="GT22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12"/>
  <c r="GW13"/>
  <c r="GW14"/>
  <c r="GW15"/>
  <c r="GW16"/>
  <c r="GW21"/>
  <c r="GW25"/>
  <c r="GW26"/>
  <c r="GW29"/>
  <c r="GW39"/>
  <c r="GW41"/>
  <c r="GW43"/>
  <c r="GW44"/>
  <c r="GW45"/>
  <c r="GW47"/>
  <c r="GW49"/>
  <c r="GW51"/>
  <c r="GW52"/>
  <c r="GW53"/>
  <c r="GW56"/>
  <c r="GW60"/>
  <c r="GW63"/>
  <c r="GW64"/>
  <c r="GW72"/>
  <c r="GW75"/>
  <c r="GW76"/>
  <c r="GW78"/>
  <c r="GW79"/>
  <c r="GW80"/>
  <c r="GV13"/>
  <c r="GV14"/>
  <c r="GV15"/>
  <c r="GV16"/>
  <c r="GV17"/>
  <c r="GV18"/>
  <c r="GV19"/>
  <c r="GV20"/>
  <c r="GV21"/>
  <c r="GV22"/>
  <c r="GV23"/>
  <c r="GV24"/>
  <c r="GV25"/>
  <c r="GV26"/>
  <c r="GV27"/>
  <c r="GV28"/>
  <c r="GV29"/>
  <c r="GV30"/>
  <c r="GV31"/>
  <c r="GV32"/>
  <c r="GV33"/>
  <c r="GV34"/>
  <c r="GV35"/>
  <c r="GV36"/>
  <c r="GV37"/>
  <c r="GV38"/>
  <c r="GV39"/>
  <c r="GV40"/>
  <c r="GV41"/>
  <c r="GV42"/>
  <c r="GV43"/>
  <c r="GV44"/>
  <c r="GV45"/>
  <c r="GV46"/>
  <c r="GV47"/>
  <c r="GV48"/>
  <c r="GV49"/>
  <c r="GV50"/>
  <c r="GV51"/>
  <c r="GV52"/>
  <c r="GV53"/>
  <c r="GV54"/>
  <c r="GV55"/>
  <c r="GV56"/>
  <c r="GV57"/>
  <c r="GV58"/>
  <c r="GV59"/>
  <c r="GV60"/>
  <c r="GV61"/>
  <c r="GV62"/>
  <c r="GV63"/>
  <c r="GV64"/>
  <c r="GV65"/>
  <c r="GV66"/>
  <c r="GV67"/>
  <c r="GV68"/>
  <c r="GV69"/>
  <c r="GV70"/>
  <c r="GV71"/>
  <c r="GV72"/>
  <c r="GV73"/>
  <c r="GV74"/>
  <c r="GV75"/>
  <c r="GV76"/>
  <c r="GV77"/>
  <c r="GV78"/>
  <c r="GV79"/>
  <c r="GV80"/>
  <c r="GV81"/>
  <c r="GV82"/>
  <c r="GV83"/>
  <c r="GV84"/>
  <c r="GV12"/>
  <c r="GS13"/>
  <c r="GS14"/>
  <c r="GS15"/>
  <c r="GS16"/>
  <c r="GS17"/>
  <c r="GS18"/>
  <c r="GS19"/>
  <c r="GS20"/>
  <c r="GS21"/>
  <c r="GS22"/>
  <c r="GS23"/>
  <c r="GS24"/>
  <c r="GS25"/>
  <c r="GS26"/>
  <c r="GS27"/>
  <c r="GS28"/>
  <c r="GS29"/>
  <c r="GS30"/>
  <c r="GS31"/>
  <c r="GS32"/>
  <c r="GS33"/>
  <c r="GS34"/>
  <c r="GS35"/>
  <c r="GS36"/>
  <c r="GS37"/>
  <c r="GS38"/>
  <c r="GS39"/>
  <c r="GS40"/>
  <c r="GS41"/>
  <c r="GS42"/>
  <c r="GS43"/>
  <c r="GS44"/>
  <c r="GS45"/>
  <c r="GS46"/>
  <c r="GS47"/>
  <c r="GS48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S69"/>
  <c r="GS70"/>
  <c r="GS71"/>
  <c r="GS72"/>
  <c r="GS73"/>
  <c r="GS74"/>
  <c r="GS75"/>
  <c r="GS76"/>
  <c r="GS77"/>
  <c r="GS78"/>
  <c r="GS79"/>
  <c r="GS80"/>
  <c r="GS81"/>
  <c r="GS82"/>
  <c r="GS83"/>
  <c r="GS84"/>
  <c r="GS12"/>
  <c r="GR13"/>
  <c r="GR14"/>
  <c r="GR15"/>
  <c r="GR16"/>
  <c r="GR17"/>
  <c r="GR18"/>
  <c r="GR19"/>
  <c r="GR20"/>
  <c r="GR21"/>
  <c r="GR22"/>
  <c r="GR23"/>
  <c r="GR24"/>
  <c r="GR25"/>
  <c r="GR26"/>
  <c r="GR27"/>
  <c r="GR28"/>
  <c r="GR29"/>
  <c r="GR30"/>
  <c r="GR31"/>
  <c r="GR32"/>
  <c r="GR33"/>
  <c r="GR34"/>
  <c r="GR35"/>
  <c r="GR36"/>
  <c r="GR37"/>
  <c r="GR38"/>
  <c r="GR39"/>
  <c r="GR40"/>
  <c r="GR41"/>
  <c r="GR42"/>
  <c r="GR43"/>
  <c r="GR44"/>
  <c r="GR45"/>
  <c r="GR46"/>
  <c r="GR47"/>
  <c r="GR48"/>
  <c r="GR49"/>
  <c r="GR50"/>
  <c r="GR51"/>
  <c r="GR52"/>
  <c r="GR53"/>
  <c r="GR54"/>
  <c r="GR55"/>
  <c r="GR56"/>
  <c r="GR57"/>
  <c r="GR58"/>
  <c r="GR59"/>
  <c r="GR60"/>
  <c r="GR61"/>
  <c r="GR62"/>
  <c r="GR63"/>
  <c r="GR64"/>
  <c r="GR65"/>
  <c r="GR66"/>
  <c r="GR67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R12"/>
  <c r="GN13"/>
  <c r="GN14"/>
  <c r="GN15"/>
  <c r="GN16"/>
  <c r="GN17"/>
  <c r="GN18"/>
  <c r="GN19"/>
  <c r="GN20"/>
  <c r="GN21"/>
  <c r="GN22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12"/>
  <c r="GM13"/>
  <c r="GM14"/>
  <c r="GM15"/>
  <c r="GM16"/>
  <c r="GM17"/>
  <c r="GM18"/>
  <c r="GM19"/>
  <c r="GM20"/>
  <c r="GM21"/>
  <c r="GM22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M62"/>
  <c r="GM63"/>
  <c r="GM64"/>
  <c r="GM65"/>
  <c r="GM66"/>
  <c r="GM67"/>
  <c r="GM68"/>
  <c r="GM69"/>
  <c r="GM70"/>
  <c r="GM71"/>
  <c r="GM72"/>
  <c r="GM73"/>
  <c r="GM74"/>
  <c r="GM75"/>
  <c r="GM76"/>
  <c r="GM77"/>
  <c r="GM78"/>
  <c r="GM79"/>
  <c r="GM80"/>
  <c r="GM81"/>
  <c r="GM82"/>
  <c r="GM83"/>
  <c r="GM84"/>
  <c r="GM12"/>
  <c r="GP13"/>
  <c r="GP15"/>
  <c r="GP25"/>
  <c r="GP29"/>
  <c r="GP37"/>
  <c r="GP39"/>
  <c r="GP41"/>
  <c r="GP44"/>
  <c r="GP45"/>
  <c r="GP48"/>
  <c r="GP49"/>
  <c r="GP51"/>
  <c r="GP52"/>
  <c r="GP53"/>
  <c r="GP56"/>
  <c r="GP60"/>
  <c r="GP63"/>
  <c r="GP64"/>
  <c r="GP65"/>
  <c r="GP68"/>
  <c r="GP72"/>
  <c r="GP75"/>
  <c r="GP76"/>
  <c r="GP78"/>
  <c r="GP79"/>
  <c r="GP80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12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K13"/>
  <c r="GK14"/>
  <c r="GK15"/>
  <c r="GK16"/>
  <c r="GK17"/>
  <c r="GK18"/>
  <c r="GK19"/>
  <c r="GK20"/>
  <c r="GK21"/>
  <c r="GK22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12"/>
  <c r="GL12"/>
  <c r="HD57" l="1"/>
  <c r="HD34"/>
  <c r="HD69"/>
  <c r="HD16"/>
  <c r="HD73"/>
  <c r="HD61"/>
  <c r="GW65"/>
  <c r="HD50"/>
  <c r="HD20"/>
  <c r="HD81"/>
  <c r="HD33"/>
  <c r="HD19"/>
  <c r="HD32"/>
  <c r="GP57"/>
  <c r="HD38"/>
  <c r="HD43"/>
  <c r="HD28"/>
  <c r="HD40"/>
  <c r="HD22"/>
  <c r="HD55"/>
  <c r="HD31"/>
  <c r="GP21"/>
  <c r="HD26"/>
  <c r="GY105"/>
  <c r="GY93"/>
  <c r="GY94"/>
  <c r="HD27"/>
  <c r="HD82"/>
  <c r="HD70"/>
  <c r="HD58"/>
  <c r="HD46"/>
  <c r="HD67"/>
  <c r="HD29"/>
  <c r="GP33"/>
  <c r="GP19"/>
  <c r="GW59"/>
  <c r="GW35"/>
  <c r="GW23"/>
  <c r="GW68"/>
  <c r="GY100"/>
  <c r="HD66"/>
  <c r="HD54"/>
  <c r="HD42"/>
  <c r="HD30"/>
  <c r="HD18"/>
  <c r="HD65"/>
  <c r="HD17"/>
  <c r="GW27"/>
  <c r="GW84"/>
  <c r="GW24"/>
  <c r="GP81"/>
  <c r="GP27"/>
  <c r="HD74"/>
  <c r="HD62"/>
  <c r="GP28"/>
  <c r="HD83"/>
  <c r="HD47"/>
  <c r="HD35"/>
  <c r="HD23"/>
  <c r="GP73"/>
  <c r="GW67"/>
  <c r="GW55"/>
  <c r="GW31"/>
  <c r="GW19"/>
  <c r="HD79"/>
  <c r="GY95"/>
  <c r="HD77"/>
  <c r="GR93"/>
  <c r="HO106"/>
  <c r="HO95"/>
  <c r="HO100"/>
  <c r="HO105"/>
  <c r="HQ93"/>
  <c r="HO93"/>
  <c r="HO107"/>
  <c r="HD71"/>
  <c r="HD59"/>
  <c r="HD68"/>
  <c r="HD84"/>
  <c r="HD36"/>
  <c r="HD24"/>
  <c r="HD12"/>
  <c r="GR94"/>
  <c r="GW40"/>
  <c r="GW28"/>
  <c r="GP20"/>
  <c r="GP77"/>
  <c r="GW48"/>
  <c r="GW36"/>
  <c r="GR105"/>
  <c r="GW34"/>
  <c r="GP17"/>
  <c r="GP40"/>
  <c r="GW32"/>
  <c r="GW20"/>
  <c r="GP24"/>
  <c r="GK105"/>
  <c r="GP36"/>
  <c r="GP47"/>
  <c r="GP35"/>
  <c r="GP23"/>
  <c r="GW17"/>
  <c r="GP42"/>
  <c r="GP34"/>
  <c r="GP26"/>
  <c r="GP22"/>
  <c r="GP14"/>
  <c r="GW69"/>
  <c r="GW61"/>
  <c r="GW57"/>
  <c r="GW37"/>
  <c r="GW33"/>
  <c r="GP69"/>
  <c r="GP61"/>
  <c r="GK95"/>
  <c r="GW30"/>
  <c r="GW22"/>
  <c r="GW18"/>
  <c r="GK93"/>
  <c r="GK94"/>
  <c r="GP62"/>
  <c r="GP38"/>
  <c r="GP30"/>
  <c r="GP18"/>
  <c r="GP43"/>
  <c r="GP31"/>
  <c r="GP84"/>
  <c r="GP32"/>
  <c r="GK100"/>
  <c r="GW83"/>
  <c r="GW81"/>
  <c r="GW77"/>
  <c r="GW73"/>
  <c r="GW71"/>
  <c r="GR100"/>
  <c r="GR95"/>
  <c r="GW70"/>
  <c r="GW66"/>
  <c r="GW62"/>
  <c r="GW58"/>
  <c r="GW54"/>
  <c r="GW50"/>
  <c r="GW46"/>
  <c r="GW42"/>
  <c r="GW38"/>
  <c r="GW82"/>
  <c r="GW74"/>
  <c r="GW12"/>
  <c r="GP16"/>
  <c r="GP83"/>
  <c r="GP67"/>
  <c r="GP55"/>
  <c r="GP82"/>
  <c r="GP74"/>
  <c r="GP70"/>
  <c r="GP66"/>
  <c r="GP58"/>
  <c r="GP54"/>
  <c r="GP50"/>
  <c r="GP46"/>
  <c r="GP71"/>
  <c r="GP59"/>
  <c r="GP12"/>
  <c r="GG13"/>
  <c r="GG14"/>
  <c r="GG15"/>
  <c r="GG16"/>
  <c r="GG17"/>
  <c r="GG18"/>
  <c r="GG19"/>
  <c r="GG20"/>
  <c r="GG21"/>
  <c r="GG22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12"/>
  <c r="GF37"/>
  <c r="GF74"/>
  <c r="GF48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8"/>
  <c r="GF39"/>
  <c r="GF40"/>
  <c r="GF41"/>
  <c r="GF42"/>
  <c r="GF43"/>
  <c r="GF44"/>
  <c r="GF45"/>
  <c r="GF46"/>
  <c r="GF47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5"/>
  <c r="GF76"/>
  <c r="GF77"/>
  <c r="GF78"/>
  <c r="GF79"/>
  <c r="GF80"/>
  <c r="GF81"/>
  <c r="GF82"/>
  <c r="GF83"/>
  <c r="GF84"/>
  <c r="GF12"/>
  <c r="FZ12"/>
  <c r="GI13"/>
  <c r="GI15"/>
  <c r="GI16"/>
  <c r="GI17"/>
  <c r="GI21"/>
  <c r="GI25"/>
  <c r="GI28"/>
  <c r="GI33"/>
  <c r="GI39"/>
  <c r="GI41"/>
  <c r="GI43"/>
  <c r="GI44"/>
  <c r="GI45"/>
  <c r="GI46"/>
  <c r="GI49"/>
  <c r="GI51"/>
  <c r="GI52"/>
  <c r="GI53"/>
  <c r="GI56"/>
  <c r="GI60"/>
  <c r="GI63"/>
  <c r="GI64"/>
  <c r="GI72"/>
  <c r="GI75"/>
  <c r="GI76"/>
  <c r="GI78"/>
  <c r="GI79"/>
  <c r="GI80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12"/>
  <c r="GE13"/>
  <c r="GE14"/>
  <c r="GE15"/>
  <c r="GE16"/>
  <c r="GE17"/>
  <c r="GE18"/>
  <c r="GE19"/>
  <c r="GE20"/>
  <c r="GE21"/>
  <c r="GE22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12"/>
  <c r="GD3"/>
  <c r="GY106" l="1"/>
  <c r="GY108"/>
  <c r="GY107"/>
  <c r="GY92"/>
  <c r="GR106"/>
  <c r="GR107"/>
  <c r="GR108"/>
  <c r="GR92"/>
  <c r="GV93" s="1"/>
  <c r="GK106"/>
  <c r="GK107"/>
  <c r="GK92"/>
  <c r="GK108"/>
  <c r="GD105"/>
  <c r="GD94"/>
  <c r="GD93"/>
  <c r="GD100"/>
  <c r="GD95"/>
  <c r="GI12"/>
  <c r="FS13"/>
  <c r="FS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12"/>
  <c r="FR55"/>
  <c r="FR50"/>
  <c r="FR27"/>
  <c r="FR13"/>
  <c r="FR14"/>
  <c r="FR15"/>
  <c r="FR16"/>
  <c r="FR17"/>
  <c r="FR18"/>
  <c r="FR19"/>
  <c r="FR20"/>
  <c r="FR21"/>
  <c r="FR22"/>
  <c r="FR23"/>
  <c r="FR24"/>
  <c r="FR25"/>
  <c r="FR26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1"/>
  <c r="FR52"/>
  <c r="FR53"/>
  <c r="FR54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12"/>
  <c r="FU13"/>
  <c r="FU21"/>
  <c r="FU25"/>
  <c r="FU28"/>
  <c r="FU39"/>
  <c r="FU41"/>
  <c r="FU44"/>
  <c r="FU45"/>
  <c r="FU49"/>
  <c r="FU51"/>
  <c r="FU52"/>
  <c r="FU56"/>
  <c r="FU60"/>
  <c r="FU63"/>
  <c r="FU64"/>
  <c r="FU69"/>
  <c r="FU72"/>
  <c r="FU75"/>
  <c r="FU76"/>
  <c r="FU78"/>
  <c r="FU79"/>
  <c r="FU80"/>
  <c r="FQ13"/>
  <c r="FQ14"/>
  <c r="FQ15"/>
  <c r="FQ16"/>
  <c r="FQ17"/>
  <c r="FQ18"/>
  <c r="FQ19"/>
  <c r="FQ20"/>
  <c r="FQ21"/>
  <c r="FQ22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12"/>
  <c r="FP13"/>
  <c r="FP14"/>
  <c r="FP15"/>
  <c r="FP16"/>
  <c r="FP17"/>
  <c r="FP18"/>
  <c r="FP19"/>
  <c r="FP20"/>
  <c r="FP21"/>
  <c r="FP22"/>
  <c r="FP23"/>
  <c r="FP24"/>
  <c r="FP25"/>
  <c r="FP26"/>
  <c r="FP27"/>
  <c r="FP28"/>
  <c r="FP29"/>
  <c r="FP30"/>
  <c r="FP31"/>
  <c r="FP32"/>
  <c r="FP33"/>
  <c r="FP34"/>
  <c r="FP35"/>
  <c r="FP36"/>
  <c r="FP37"/>
  <c r="FP38"/>
  <c r="FP39"/>
  <c r="FP40"/>
  <c r="FP41"/>
  <c r="FP42"/>
  <c r="FP43"/>
  <c r="FP44"/>
  <c r="FP45"/>
  <c r="FP46"/>
  <c r="FP47"/>
  <c r="FP48"/>
  <c r="FP49"/>
  <c r="FP50"/>
  <c r="FP51"/>
  <c r="FP52"/>
  <c r="FP53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P74"/>
  <c r="FP75"/>
  <c r="FP76"/>
  <c r="FP77"/>
  <c r="FP78"/>
  <c r="FP79"/>
  <c r="FP80"/>
  <c r="FP81"/>
  <c r="FP82"/>
  <c r="FP83"/>
  <c r="FP84"/>
  <c r="FP12"/>
  <c r="FU32" l="1"/>
  <c r="FU29"/>
  <c r="FU73"/>
  <c r="HA107"/>
  <c r="HA93"/>
  <c r="HA100"/>
  <c r="HA94"/>
  <c r="HA105"/>
  <c r="HA95"/>
  <c r="HA106"/>
  <c r="GM107"/>
  <c r="FU53"/>
  <c r="FU40"/>
  <c r="FU16"/>
  <c r="FU31"/>
  <c r="FU15"/>
  <c r="FU37"/>
  <c r="GM106"/>
  <c r="FU17"/>
  <c r="GM105"/>
  <c r="GM100"/>
  <c r="GM94"/>
  <c r="GM95"/>
  <c r="GM93"/>
  <c r="FU43"/>
  <c r="FU19"/>
  <c r="FU20"/>
  <c r="FU66"/>
  <c r="FU54"/>
  <c r="FU42"/>
  <c r="FU30"/>
  <c r="FU18"/>
  <c r="FU38"/>
  <c r="FU14"/>
  <c r="FU61"/>
  <c r="FU34"/>
  <c r="FU46"/>
  <c r="FU67"/>
  <c r="FU27"/>
  <c r="FU77"/>
  <c r="FU65"/>
  <c r="FU55"/>
  <c r="FU33"/>
  <c r="FU74"/>
  <c r="FU26"/>
  <c r="FU82"/>
  <c r="FU58"/>
  <c r="FU57"/>
  <c r="FU35"/>
  <c r="FU68"/>
  <c r="FU70"/>
  <c r="FU22"/>
  <c r="FU62"/>
  <c r="FU50"/>
  <c r="FU83"/>
  <c r="FU71"/>
  <c r="FU59"/>
  <c r="FU47"/>
  <c r="FU23"/>
  <c r="FU81"/>
  <c r="FU84"/>
  <c r="FU48"/>
  <c r="FU36"/>
  <c r="FU24"/>
  <c r="FU12"/>
  <c r="FI3"/>
  <c r="FG13"/>
  <c r="FG15"/>
  <c r="FG16"/>
  <c r="FG21"/>
  <c r="FG25"/>
  <c r="FG39"/>
  <c r="FG41"/>
  <c r="FG43"/>
  <c r="FG44"/>
  <c r="FG45"/>
  <c r="FG49"/>
  <c r="FG51"/>
  <c r="FG52"/>
  <c r="FG53"/>
  <c r="FG54"/>
  <c r="FG56"/>
  <c r="FG60"/>
  <c r="FG63"/>
  <c r="FG64"/>
  <c r="FG70"/>
  <c r="FG72"/>
  <c r="FG75"/>
  <c r="FG76"/>
  <c r="FG78"/>
  <c r="FG79"/>
  <c r="FG80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B13"/>
  <c r="FB14"/>
  <c r="FB15"/>
  <c r="FB16"/>
  <c r="FB17"/>
  <c r="FG17" s="1"/>
  <c r="FB18"/>
  <c r="FG18" s="1"/>
  <c r="FB19"/>
  <c r="FG19" s="1"/>
  <c r="FB20"/>
  <c r="FG20" s="1"/>
  <c r="FB21"/>
  <c r="FB22"/>
  <c r="FG22" s="1"/>
  <c r="FB23"/>
  <c r="FG23" s="1"/>
  <c r="FB24"/>
  <c r="FG24" s="1"/>
  <c r="FB25"/>
  <c r="FB26"/>
  <c r="FB27"/>
  <c r="FB28"/>
  <c r="FB29"/>
  <c r="FB30"/>
  <c r="FB31"/>
  <c r="FB32"/>
  <c r="FB33"/>
  <c r="FG33" s="1"/>
  <c r="FB34"/>
  <c r="FG34" s="1"/>
  <c r="FB35"/>
  <c r="FG35" s="1"/>
  <c r="FB36"/>
  <c r="FB37"/>
  <c r="FB38"/>
  <c r="FG38" s="1"/>
  <c r="FB39"/>
  <c r="FB40"/>
  <c r="FB41"/>
  <c r="FB42"/>
  <c r="FB43"/>
  <c r="FB44"/>
  <c r="FB45"/>
  <c r="FB46"/>
  <c r="FB47"/>
  <c r="FB48"/>
  <c r="FB49"/>
  <c r="FB50"/>
  <c r="FG50" s="1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G68" s="1"/>
  <c r="FB69"/>
  <c r="FG69" s="1"/>
  <c r="FB70"/>
  <c r="FB71"/>
  <c r="FG71" s="1"/>
  <c r="FB72"/>
  <c r="FB73"/>
  <c r="FB74"/>
  <c r="FB75"/>
  <c r="FB76"/>
  <c r="FB77"/>
  <c r="FB78"/>
  <c r="FB79"/>
  <c r="FB80"/>
  <c r="FB81"/>
  <c r="FG81" s="1"/>
  <c r="FB82"/>
  <c r="FB83"/>
  <c r="FG83" s="1"/>
  <c r="FB84"/>
  <c r="FG84" s="1"/>
  <c r="FE12"/>
  <c r="FD12"/>
  <c r="FF12"/>
  <c r="FC12"/>
  <c r="FB12"/>
  <c r="FG36" l="1"/>
  <c r="FG42"/>
  <c r="FG26"/>
  <c r="FG59"/>
  <c r="FG27"/>
  <c r="FG61"/>
  <c r="FG57"/>
  <c r="FG28"/>
  <c r="FG62"/>
  <c r="FG46"/>
  <c r="FG30"/>
  <c r="FG14"/>
  <c r="FG58"/>
  <c r="FG47"/>
  <c r="FG31"/>
  <c r="FG29"/>
  <c r="FG82"/>
  <c r="FG40"/>
  <c r="FG66"/>
  <c r="FG67"/>
  <c r="FG65"/>
  <c r="FG73"/>
  <c r="FG55"/>
  <c r="FG32"/>
  <c r="FG48"/>
  <c r="FG37"/>
  <c r="FG74"/>
  <c r="FB93"/>
  <c r="FB94"/>
  <c r="FB95"/>
  <c r="FG77"/>
  <c r="FG12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W13"/>
  <c r="EW14"/>
  <c r="EW15"/>
  <c r="EW16"/>
  <c r="EW17"/>
  <c r="EW18"/>
  <c r="EW19"/>
  <c r="EW20"/>
  <c r="EW21"/>
  <c r="EW22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X12"/>
  <c r="EW12"/>
  <c r="EZ13"/>
  <c r="EZ15"/>
  <c r="EZ16"/>
  <c r="EZ25"/>
  <c r="EZ36"/>
  <c r="EZ39"/>
  <c r="EZ41"/>
  <c r="EZ44"/>
  <c r="EZ45"/>
  <c r="EZ49"/>
  <c r="EZ50"/>
  <c r="EZ51"/>
  <c r="EZ52"/>
  <c r="EZ53"/>
  <c r="EZ56"/>
  <c r="EZ60"/>
  <c r="EZ63"/>
  <c r="EZ64"/>
  <c r="EZ68"/>
  <c r="EZ72"/>
  <c r="EZ75"/>
  <c r="EZ76"/>
  <c r="EZ78"/>
  <c r="EZ79"/>
  <c r="EZ80"/>
  <c r="EY13"/>
  <c r="EY14"/>
  <c r="EY15"/>
  <c r="EY16"/>
  <c r="EY17"/>
  <c r="EY18"/>
  <c r="EY19"/>
  <c r="EY20"/>
  <c r="EY21"/>
  <c r="EY22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U13"/>
  <c r="EU14"/>
  <c r="EU15"/>
  <c r="EU16"/>
  <c r="EU17"/>
  <c r="EU18"/>
  <c r="EU19"/>
  <c r="EU20"/>
  <c r="EU21"/>
  <c r="EU22"/>
  <c r="EU23"/>
  <c r="EU24"/>
  <c r="EU25"/>
  <c r="EU26"/>
  <c r="EU27"/>
  <c r="EU28"/>
  <c r="EU29"/>
  <c r="EU30"/>
  <c r="EU31"/>
  <c r="EU32"/>
  <c r="EU33"/>
  <c r="EU34"/>
  <c r="EU35"/>
  <c r="EU36"/>
  <c r="EU37"/>
  <c r="EU38"/>
  <c r="EU39"/>
  <c r="EU40"/>
  <c r="EU41"/>
  <c r="EU42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U62"/>
  <c r="EU63"/>
  <c r="EU64"/>
  <c r="EU65"/>
  <c r="EU66"/>
  <c r="EU67"/>
  <c r="EU68"/>
  <c r="EU69"/>
  <c r="EU70"/>
  <c r="EU71"/>
  <c r="EU72"/>
  <c r="EU73"/>
  <c r="EU74"/>
  <c r="EU75"/>
  <c r="EU76"/>
  <c r="EU77"/>
  <c r="EU78"/>
  <c r="EU79"/>
  <c r="EU80"/>
  <c r="EU81"/>
  <c r="EU82"/>
  <c r="EU83"/>
  <c r="EU84"/>
  <c r="EY12"/>
  <c r="EV12"/>
  <c r="EU12"/>
  <c r="EZ37" l="1"/>
  <c r="EZ61"/>
  <c r="EZ65"/>
  <c r="EZ17"/>
  <c r="EZ73"/>
  <c r="EZ42"/>
  <c r="EZ77"/>
  <c r="EZ30"/>
  <c r="EZ32"/>
  <c r="EZ55"/>
  <c r="EZ31"/>
  <c r="EZ19"/>
  <c r="EZ57"/>
  <c r="EZ33"/>
  <c r="EZ21"/>
  <c r="FB92"/>
  <c r="FD93" s="1"/>
  <c r="EZ40"/>
  <c r="EZ28"/>
  <c r="EZ27"/>
  <c r="EU94"/>
  <c r="EZ74"/>
  <c r="EZ62"/>
  <c r="EZ38"/>
  <c r="EZ26"/>
  <c r="EZ14"/>
  <c r="EU95"/>
  <c r="EZ29"/>
  <c r="EU93"/>
  <c r="EZ70"/>
  <c r="EZ66"/>
  <c r="EZ54"/>
  <c r="EZ18"/>
  <c r="EZ67"/>
  <c r="EZ43"/>
  <c r="EU100"/>
  <c r="EZ48"/>
  <c r="EU105"/>
  <c r="EZ58"/>
  <c r="EZ34"/>
  <c r="EZ81"/>
  <c r="EZ69"/>
  <c r="EZ84"/>
  <c r="EZ24"/>
  <c r="EZ71"/>
  <c r="EZ59"/>
  <c r="EZ83"/>
  <c r="EZ47"/>
  <c r="EZ35"/>
  <c r="EZ22"/>
  <c r="EZ46"/>
  <c r="EZ23"/>
  <c r="EZ82"/>
  <c r="EZ20"/>
  <c r="EZ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12"/>
  <c r="FD95" l="1"/>
  <c r="FD94"/>
  <c r="EU108"/>
  <c r="EU106"/>
  <c r="EU92"/>
  <c r="EW95" s="1"/>
  <c r="EU107"/>
  <c r="AC2" i="4"/>
  <c r="AD2"/>
  <c r="AE2"/>
  <c r="EQ13" i="2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12"/>
  <c r="EC12"/>
  <c r="EB12"/>
  <c r="ES13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2" i="4" s="1"/>
  <c r="ES80" i="2"/>
  <c r="AD50" i="4" s="1"/>
  <c r="ER13" i="2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N13"/>
  <c r="EN14"/>
  <c r="EN15"/>
  <c r="EN16"/>
  <c r="EN17"/>
  <c r="EN18"/>
  <c r="EN19"/>
  <c r="EN20"/>
  <c r="EN21"/>
  <c r="EN22"/>
  <c r="EN23"/>
  <c r="EN24"/>
  <c r="EN25"/>
  <c r="EN26"/>
  <c r="EN27"/>
  <c r="EN28"/>
  <c r="EN29"/>
  <c r="EN30"/>
  <c r="EN31"/>
  <c r="EN32"/>
  <c r="EN33"/>
  <c r="EN34"/>
  <c r="EN35"/>
  <c r="EN36"/>
  <c r="EN37"/>
  <c r="EN38"/>
  <c r="EN39"/>
  <c r="EN40"/>
  <c r="EN41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N66"/>
  <c r="EN67"/>
  <c r="EN68"/>
  <c r="EN69"/>
  <c r="EN70"/>
  <c r="EN71"/>
  <c r="EN72"/>
  <c r="EN73"/>
  <c r="EN74"/>
  <c r="EN75"/>
  <c r="EN76"/>
  <c r="EN77"/>
  <c r="EN78"/>
  <c r="EN79"/>
  <c r="EN80"/>
  <c r="EN81"/>
  <c r="EN82"/>
  <c r="EN83"/>
  <c r="EN84"/>
  <c r="ER12"/>
  <c r="EO12"/>
  <c r="EN12"/>
  <c r="ES20" l="1"/>
  <c r="AD45" i="4" s="1"/>
  <c r="EW107" i="2"/>
  <c r="ES28"/>
  <c r="AD28" i="4" s="1"/>
  <c r="ES16" i="2"/>
  <c r="AD44" i="4" s="1"/>
  <c r="ES68" i="2"/>
  <c r="AD49" i="4" s="1"/>
  <c r="ES40" i="2"/>
  <c r="AD29" i="4" s="1"/>
  <c r="ES65" i="2"/>
  <c r="AD8" i="4" s="1"/>
  <c r="EW106" i="2"/>
  <c r="EW94"/>
  <c r="EY93"/>
  <c r="EW105"/>
  <c r="EW100"/>
  <c r="EW93"/>
  <c r="ES67"/>
  <c r="AD24" i="4" s="1"/>
  <c r="ES55" i="2"/>
  <c r="AD18" i="4" s="1"/>
  <c r="ES43" i="2"/>
  <c r="AD36" i="4" s="1"/>
  <c r="ES31" i="2"/>
  <c r="AD35" i="4" s="1"/>
  <c r="ES19" i="2"/>
  <c r="AD13" i="4" s="1"/>
  <c r="ES32" i="2"/>
  <c r="AD9" i="4" s="1"/>
  <c r="ES66" i="2"/>
  <c r="AD30" i="4" s="1"/>
  <c r="EN105" i="2"/>
  <c r="ES30"/>
  <c r="AD34" i="4" s="1"/>
  <c r="ES18" i="2"/>
  <c r="AD19" i="4" s="1"/>
  <c r="ES42" i="2"/>
  <c r="AD3" i="4" s="1"/>
  <c r="ES29" i="2"/>
  <c r="AD57" i="4" s="1"/>
  <c r="ES17" i="2"/>
  <c r="AD48" i="4" s="1"/>
  <c r="ES27" i="2"/>
  <c r="AD11" i="4" s="1"/>
  <c r="ES62" i="2"/>
  <c r="AD22" i="4" s="1"/>
  <c r="ES14" i="2"/>
  <c r="AD38" i="4" s="1"/>
  <c r="ES74" i="2"/>
  <c r="AD33" i="4" s="1"/>
  <c r="ES50" i="2"/>
  <c r="AD14" i="4" s="1"/>
  <c r="ES26" i="2"/>
  <c r="AD10" i="4" s="1"/>
  <c r="ES73" i="2"/>
  <c r="AD53" i="4" s="1"/>
  <c r="ES61" i="2"/>
  <c r="AD32" i="4" s="1"/>
  <c r="ES37" i="2"/>
  <c r="AD51" i="4" s="1"/>
  <c r="ES38" i="2"/>
  <c r="AD6" i="4" s="1"/>
  <c r="ES77" i="2"/>
  <c r="AD25" i="4" s="1"/>
  <c r="ES54" i="2"/>
  <c r="AD40" i="4" s="1"/>
  <c r="EN94" i="2"/>
  <c r="ES24"/>
  <c r="AD39" i="4" s="1"/>
  <c r="ES47" i="2"/>
  <c r="AD43" i="4" s="1"/>
  <c r="ES35" i="2"/>
  <c r="AD17" i="4" s="1"/>
  <c r="ES58" i="2"/>
  <c r="AD15" i="4" s="1"/>
  <c r="ES46" i="2"/>
  <c r="AD31" i="4" s="1"/>
  <c r="ES34" i="2"/>
  <c r="AD41" i="4" s="1"/>
  <c r="ES22" i="2"/>
  <c r="AD42" i="4" s="1"/>
  <c r="EN93" i="2"/>
  <c r="ES81"/>
  <c r="AD27" i="4" s="1"/>
  <c r="ES33" i="2"/>
  <c r="AD26" i="4" s="1"/>
  <c r="ES57" i="2"/>
  <c r="AD12" i="4" s="1"/>
  <c r="ES21" i="2"/>
  <c r="AD55" i="4" s="1"/>
  <c r="ES69" i="2"/>
  <c r="AD23" i="4" s="1"/>
  <c r="ES59" i="2"/>
  <c r="AD7" i="4" s="1"/>
  <c r="ES23" i="2"/>
  <c r="AD5" i="4" s="1"/>
  <c r="ES82" i="2"/>
  <c r="AD37" i="4" s="1"/>
  <c r="ES71" i="2"/>
  <c r="AD4" i="4" s="1"/>
  <c r="ES83" i="2"/>
  <c r="AD16" i="4" s="1"/>
  <c r="ES70" i="2"/>
  <c r="AD46" i="4" s="1"/>
  <c r="ES84" i="2"/>
  <c r="AD21" i="4" s="1"/>
  <c r="ES36" i="2"/>
  <c r="AD54" i="4" s="1"/>
  <c r="EN100" i="2"/>
  <c r="ES12"/>
  <c r="AD20" i="4" s="1"/>
  <c r="EN95" i="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12"/>
  <c r="EL13"/>
  <c r="AC75" i="4" s="1"/>
  <c r="EL21" i="2"/>
  <c r="AC55" i="4" s="1"/>
  <c r="EL25" i="2"/>
  <c r="AC67" i="4" s="1"/>
  <c r="EL36" i="2"/>
  <c r="AC54" i="4" s="1"/>
  <c r="EL37" i="2"/>
  <c r="AC51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6" i="4" s="1"/>
  <c r="EL72" i="2"/>
  <c r="AC68" i="4" s="1"/>
  <c r="EL75" i="2"/>
  <c r="AC59" i="4" s="1"/>
  <c r="EL76" i="2"/>
  <c r="AC56" i="4" s="1"/>
  <c r="EL78" i="2"/>
  <c r="AC71" i="4" s="1"/>
  <c r="EL79" i="2"/>
  <c r="AC52" i="4" s="1"/>
  <c r="EL80" i="2"/>
  <c r="AC50" i="4" s="1"/>
  <c r="EK13" i="2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G13"/>
  <c r="EG14"/>
  <c r="EG15"/>
  <c r="EG16"/>
  <c r="EG17"/>
  <c r="EG18"/>
  <c r="EG19"/>
  <c r="EG20"/>
  <c r="EG21"/>
  <c r="EG22"/>
  <c r="EG23"/>
  <c r="EG24"/>
  <c r="EG25"/>
  <c r="EG26"/>
  <c r="EG27"/>
  <c r="EG28"/>
  <c r="EG29"/>
  <c r="EG30"/>
  <c r="EG31"/>
  <c r="EG32"/>
  <c r="EG33"/>
  <c r="EG34"/>
  <c r="EG35"/>
  <c r="EG36"/>
  <c r="EG37"/>
  <c r="EG38"/>
  <c r="EG39"/>
  <c r="EG40"/>
  <c r="EG41"/>
  <c r="EG42"/>
  <c r="EG43"/>
  <c r="EL43" s="1"/>
  <c r="AC36" i="4" s="1"/>
  <c r="EG44" i="2"/>
  <c r="EG45"/>
  <c r="EG46"/>
  <c r="EG47"/>
  <c r="EG48"/>
  <c r="EG49"/>
  <c r="EG50"/>
  <c r="EG51"/>
  <c r="EG52"/>
  <c r="EG53"/>
  <c r="EG54"/>
  <c r="EG55"/>
  <c r="EL55" s="1"/>
  <c r="AC18" i="4" s="1"/>
  <c r="EG56" i="2"/>
  <c r="EG57"/>
  <c r="EG58"/>
  <c r="EG59"/>
  <c r="EG60"/>
  <c r="EG61"/>
  <c r="EG62"/>
  <c r="EG63"/>
  <c r="EG64"/>
  <c r="EG65"/>
  <c r="EG66"/>
  <c r="EG67"/>
  <c r="EG68"/>
  <c r="EG69"/>
  <c r="EG70"/>
  <c r="EG71"/>
  <c r="EG72"/>
  <c r="EG73"/>
  <c r="EG74"/>
  <c r="EG75"/>
  <c r="EG76"/>
  <c r="EG77"/>
  <c r="EG78"/>
  <c r="EG79"/>
  <c r="EG80"/>
  <c r="EG81"/>
  <c r="EG82"/>
  <c r="EG83"/>
  <c r="EG84"/>
  <c r="EJ12"/>
  <c r="EK12"/>
  <c r="EH12"/>
  <c r="EG12"/>
  <c r="EL42" l="1"/>
  <c r="AC3" i="4" s="1"/>
  <c r="EL30" i="2"/>
  <c r="AC34" i="4" s="1"/>
  <c r="EL19" i="2"/>
  <c r="AC13" i="4" s="1"/>
  <c r="EL66" i="2"/>
  <c r="AC30" i="4" s="1"/>
  <c r="EL18" i="2"/>
  <c r="AC19" i="4" s="1"/>
  <c r="EL77" i="2"/>
  <c r="AC25" i="4" s="1"/>
  <c r="EL65" i="2"/>
  <c r="AC8" i="4" s="1"/>
  <c r="EL53" i="2"/>
  <c r="AC58" i="4" s="1"/>
  <c r="EL29" i="2"/>
  <c r="AC57" i="4" s="1"/>
  <c r="EL17" i="2"/>
  <c r="AC48" i="4" s="1"/>
  <c r="EL54" i="2"/>
  <c r="AC40" i="4" s="1"/>
  <c r="EL74" i="2"/>
  <c r="AC33" i="4" s="1"/>
  <c r="EL73" i="2"/>
  <c r="AC53" i="4" s="1"/>
  <c r="EL39" i="2"/>
  <c r="AC62" i="4" s="1"/>
  <c r="EL38" i="2"/>
  <c r="AC6" i="4" s="1"/>
  <c r="EG100" i="2"/>
  <c r="EL59"/>
  <c r="AC7" i="4" s="1"/>
  <c r="EL82" i="2"/>
  <c r="AC37" i="4" s="1"/>
  <c r="EL22" i="2"/>
  <c r="AC42" i="4" s="1"/>
  <c r="EL47" i="2"/>
  <c r="AC43" i="4" s="1"/>
  <c r="EL35" i="2"/>
  <c r="AC17" i="4" s="1"/>
  <c r="EL34" i="2"/>
  <c r="AC41" i="4" s="1"/>
  <c r="EL83" i="2"/>
  <c r="AC16" i="4" s="1"/>
  <c r="EL24" i="2"/>
  <c r="AC39" i="4" s="1"/>
  <c r="EL71" i="2"/>
  <c r="AC4" i="4" s="1"/>
  <c r="EL23" i="2"/>
  <c r="AC5" i="4" s="1"/>
  <c r="EG95" i="2"/>
  <c r="EL68"/>
  <c r="AC49" i="4" s="1"/>
  <c r="EL32" i="2"/>
  <c r="AC9" i="4" s="1"/>
  <c r="EL20" i="2"/>
  <c r="AC45" i="4" s="1"/>
  <c r="EG94" i="2"/>
  <c r="EL81"/>
  <c r="AC27" i="4" s="1"/>
  <c r="EL58" i="2"/>
  <c r="AC15" i="4" s="1"/>
  <c r="EL46" i="2"/>
  <c r="AC31" i="4" s="1"/>
  <c r="EL57" i="2"/>
  <c r="AC12" i="4" s="1"/>
  <c r="EG93" i="2"/>
  <c r="EL69"/>
  <c r="AC23" i="4" s="1"/>
  <c r="EG105" i="2"/>
  <c r="EL84"/>
  <c r="AC21" i="4" s="1"/>
  <c r="EL67" i="2"/>
  <c r="AC24" i="4" s="1"/>
  <c r="EL40" i="2"/>
  <c r="AC29" i="4" s="1"/>
  <c r="EL28" i="2"/>
  <c r="AC28" i="4" s="1"/>
  <c r="EL16" i="2"/>
  <c r="AC44" i="4" s="1"/>
  <c r="EL27" i="2"/>
  <c r="AC11" i="4" s="1"/>
  <c r="EL15" i="2"/>
  <c r="AC61" i="4" s="1"/>
  <c r="EL62" i="2"/>
  <c r="AC22" i="4" s="1"/>
  <c r="EL50" i="2"/>
  <c r="AC14" i="4" s="1"/>
  <c r="EL26" i="2"/>
  <c r="AC10" i="4" s="1"/>
  <c r="EL14" i="2"/>
  <c r="AC38" i="4" s="1"/>
  <c r="EL61" i="2"/>
  <c r="AC32" i="4" s="1"/>
  <c r="EL48" i="2"/>
  <c r="AC47" i="4" s="1"/>
  <c r="EL33" i="2"/>
  <c r="AC26" i="4" s="1"/>
  <c r="EL31" i="2"/>
  <c r="AC35" i="4" s="1"/>
  <c r="EL12" i="2"/>
  <c r="AC20" i="4" s="1"/>
  <c r="EE13" i="2"/>
  <c r="EE17"/>
  <c r="EE22"/>
  <c r="EE25"/>
  <c r="EE41"/>
  <c r="EE44"/>
  <c r="EE45"/>
  <c r="EE49"/>
  <c r="EE51"/>
  <c r="EE52"/>
  <c r="EE53"/>
  <c r="EE56"/>
  <c r="EE60"/>
  <c r="EE63"/>
  <c r="EE64"/>
  <c r="EE72"/>
  <c r="EE75"/>
  <c r="EE76"/>
  <c r="EE78"/>
  <c r="EE79"/>
  <c r="EE80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A13"/>
  <c r="EA14"/>
  <c r="EA15"/>
  <c r="EA16"/>
  <c r="EA17"/>
  <c r="EA18"/>
  <c r="EA19"/>
  <c r="EA20"/>
  <c r="EA21"/>
  <c r="EA22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DZ13"/>
  <c r="DZ14"/>
  <c r="DZ15"/>
  <c r="DZ16"/>
  <c r="DZ17"/>
  <c r="DZ18"/>
  <c r="DZ19"/>
  <c r="DZ20"/>
  <c r="EE20" s="1"/>
  <c r="DZ21"/>
  <c r="DZ22"/>
  <c r="DZ23"/>
  <c r="DZ24"/>
  <c r="DZ25"/>
  <c r="DZ26"/>
  <c r="DZ27"/>
  <c r="DZ28"/>
  <c r="DZ29"/>
  <c r="DZ30"/>
  <c r="DZ31"/>
  <c r="DZ32"/>
  <c r="DZ33"/>
  <c r="DZ34"/>
  <c r="DZ35"/>
  <c r="DZ36"/>
  <c r="DZ37"/>
  <c r="DZ38"/>
  <c r="DZ39"/>
  <c r="DZ40"/>
  <c r="DZ41"/>
  <c r="DZ42"/>
  <c r="DZ43"/>
  <c r="DZ44"/>
  <c r="DZ45"/>
  <c r="DZ46"/>
  <c r="DZ47"/>
  <c r="DZ48"/>
  <c r="DZ49"/>
  <c r="DZ50"/>
  <c r="DZ51"/>
  <c r="DZ52"/>
  <c r="DZ53"/>
  <c r="DZ54"/>
  <c r="DZ55"/>
  <c r="DZ56"/>
  <c r="DZ57"/>
  <c r="DZ58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ED12"/>
  <c r="EA12"/>
  <c r="DZ12"/>
  <c r="DZ2"/>
  <c r="EE21" l="1"/>
  <c r="EE47"/>
  <c r="EE15"/>
  <c r="EE58"/>
  <c r="EE27"/>
  <c r="EE46"/>
  <c r="EE16"/>
  <c r="EE29"/>
  <c r="EE33"/>
  <c r="EE28"/>
  <c r="EE34"/>
  <c r="EE18"/>
  <c r="EE84"/>
  <c r="EE36"/>
  <c r="EE24"/>
  <c r="EE57"/>
  <c r="EE83"/>
  <c r="EE48"/>
  <c r="EE40"/>
  <c r="EE61"/>
  <c r="EE82"/>
  <c r="EE81"/>
  <c r="EE62"/>
  <c r="EE26"/>
  <c r="EE50"/>
  <c r="EE59"/>
  <c r="EE73"/>
  <c r="EE37"/>
  <c r="EE23"/>
  <c r="EE35"/>
  <c r="EE38"/>
  <c r="EE14"/>
  <c r="EE55"/>
  <c r="EE67"/>
  <c r="EE43"/>
  <c r="EE19"/>
  <c r="EE66"/>
  <c r="EE30"/>
  <c r="EE31"/>
  <c r="EE42"/>
  <c r="EE77"/>
  <c r="EE68"/>
  <c r="EE71"/>
  <c r="EE54"/>
  <c r="EE65"/>
  <c r="EE32"/>
  <c r="EG107"/>
  <c r="EG106"/>
  <c r="EG92"/>
  <c r="EG108"/>
  <c r="EE70"/>
  <c r="DZ105"/>
  <c r="DZ100"/>
  <c r="EE69"/>
  <c r="DZ95"/>
  <c r="EE74"/>
  <c r="EE39"/>
  <c r="DZ93"/>
  <c r="DZ94"/>
  <c r="EE12"/>
  <c r="DX13"/>
  <c r="DX15"/>
  <c r="DX17"/>
  <c r="DX18"/>
  <c r="DX25"/>
  <c r="DX33"/>
  <c r="DX36"/>
  <c r="DX41"/>
  <c r="DX43"/>
  <c r="DX44"/>
  <c r="DX45"/>
  <c r="DX46"/>
  <c r="DX47"/>
  <c r="DX48"/>
  <c r="DX49"/>
  <c r="DX51"/>
  <c r="DX52"/>
  <c r="DX53"/>
  <c r="DX56"/>
  <c r="DX60"/>
  <c r="DX63"/>
  <c r="DX64"/>
  <c r="DX72"/>
  <c r="DX74"/>
  <c r="DX75"/>
  <c r="DX76"/>
  <c r="DX78"/>
  <c r="DX79"/>
  <c r="DX80"/>
  <c r="DW13"/>
  <c r="DW14"/>
  <c r="DW15"/>
  <c r="DW16"/>
  <c r="DW17"/>
  <c r="DW18"/>
  <c r="DW19"/>
  <c r="DW20"/>
  <c r="DW21"/>
  <c r="DW22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S13"/>
  <c r="DS14"/>
  <c r="DS15"/>
  <c r="DS16"/>
  <c r="DS17"/>
  <c r="DS18"/>
  <c r="DS19"/>
  <c r="DS20"/>
  <c r="DS21"/>
  <c r="DS22"/>
  <c r="DX22" s="1"/>
  <c r="DS23"/>
  <c r="DX23" s="1"/>
  <c r="DS24"/>
  <c r="DS25"/>
  <c r="DS26"/>
  <c r="DX26" s="1"/>
  <c r="DS27"/>
  <c r="DS28"/>
  <c r="DS29"/>
  <c r="DS30"/>
  <c r="DS31"/>
  <c r="DS32"/>
  <c r="DS33"/>
  <c r="DS34"/>
  <c r="DS35"/>
  <c r="DS36"/>
  <c r="DS37"/>
  <c r="DX37" s="1"/>
  <c r="DS38"/>
  <c r="DS39"/>
  <c r="DS40"/>
  <c r="DX40" s="1"/>
  <c r="DS41"/>
  <c r="DS42"/>
  <c r="DS43"/>
  <c r="DS44"/>
  <c r="DS45"/>
  <c r="DS46"/>
  <c r="DS47"/>
  <c r="DS48"/>
  <c r="DS49"/>
  <c r="DS50"/>
  <c r="DS51"/>
  <c r="DS52"/>
  <c r="DS53"/>
  <c r="DS54"/>
  <c r="DS55"/>
  <c r="DS56"/>
  <c r="DS57"/>
  <c r="DS58"/>
  <c r="DX58" s="1"/>
  <c r="DS59"/>
  <c r="DX59" s="1"/>
  <c r="DS60"/>
  <c r="DS61"/>
  <c r="DS62"/>
  <c r="DS63"/>
  <c r="DS64"/>
  <c r="DS65"/>
  <c r="DS66"/>
  <c r="DS67"/>
  <c r="DS68"/>
  <c r="DS69"/>
  <c r="DS70"/>
  <c r="DX70" s="1"/>
  <c r="DS71"/>
  <c r="DS72"/>
  <c r="DS73"/>
  <c r="DX73" s="1"/>
  <c r="DS74"/>
  <c r="DS75"/>
  <c r="DS76"/>
  <c r="DS77"/>
  <c r="DS78"/>
  <c r="DS79"/>
  <c r="DS80"/>
  <c r="DS81"/>
  <c r="DS82"/>
  <c r="DS83"/>
  <c r="DS84"/>
  <c r="DV12"/>
  <c r="DU12"/>
  <c r="DW12"/>
  <c r="DT12"/>
  <c r="DS12"/>
  <c r="DX55" l="1"/>
  <c r="DX62"/>
  <c r="DX81"/>
  <c r="DX61"/>
  <c r="DX32"/>
  <c r="DX34"/>
  <c r="DX14"/>
  <c r="DX82"/>
  <c r="DX19"/>
  <c r="DX29"/>
  <c r="DX35"/>
  <c r="DX84"/>
  <c r="DX20"/>
  <c r="DX27"/>
  <c r="DX24"/>
  <c r="DX30"/>
  <c r="DX31"/>
  <c r="DX68"/>
  <c r="DX77"/>
  <c r="DX57"/>
  <c r="DX67"/>
  <c r="DX71"/>
  <c r="DX83"/>
  <c r="DX39"/>
  <c r="DX65"/>
  <c r="DX54"/>
  <c r="DX42"/>
  <c r="DX16"/>
  <c r="DX21"/>
  <c r="DX66"/>
  <c r="DX28"/>
  <c r="DX50"/>
  <c r="DX38"/>
  <c r="DS93"/>
  <c r="DS105"/>
  <c r="DS94"/>
  <c r="DS95"/>
  <c r="DS100"/>
  <c r="EI106"/>
  <c r="EI107"/>
  <c r="EI100"/>
  <c r="EI95"/>
  <c r="EI105"/>
  <c r="EI94"/>
  <c r="EK93"/>
  <c r="EI93"/>
  <c r="DX69"/>
  <c r="DZ108"/>
  <c r="DZ107"/>
  <c r="DZ106"/>
  <c r="DZ92"/>
  <c r="DX12"/>
  <c r="DQ13"/>
  <c r="DQ15"/>
  <c r="DQ25"/>
  <c r="DQ41"/>
  <c r="DQ44"/>
  <c r="DQ45"/>
  <c r="DQ49"/>
  <c r="DQ51"/>
  <c r="DQ52"/>
  <c r="DQ56"/>
  <c r="DQ60"/>
  <c r="DQ64"/>
  <c r="DQ72"/>
  <c r="DQ75"/>
  <c r="DQ78"/>
  <c r="DQ80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O13"/>
  <c r="DO14"/>
  <c r="DO15"/>
  <c r="DO16"/>
  <c r="DO17"/>
  <c r="DO18"/>
  <c r="DO19"/>
  <c r="DO20"/>
  <c r="DO21"/>
  <c r="DO22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O12"/>
  <c r="DN12"/>
  <c r="DP12"/>
  <c r="DM12"/>
  <c r="DL12"/>
  <c r="DQ12" l="1"/>
  <c r="EB107"/>
  <c r="DS108"/>
  <c r="DS92"/>
  <c r="DS107"/>
  <c r="DS106"/>
  <c r="EB105"/>
  <c r="EB100"/>
  <c r="EB95"/>
  <c r="EB93"/>
  <c r="ED93"/>
  <c r="EB94"/>
  <c r="EB106"/>
  <c r="DQ84"/>
  <c r="DQ83"/>
  <c r="DQ82"/>
  <c r="DQ81"/>
  <c r="DQ79"/>
  <c r="DQ77"/>
  <c r="DQ76"/>
  <c r="DQ74"/>
  <c r="DQ73"/>
  <c r="DQ71"/>
  <c r="DQ70"/>
  <c r="DQ69"/>
  <c r="DQ68"/>
  <c r="DQ67"/>
  <c r="DQ66"/>
  <c r="DQ65"/>
  <c r="DQ63"/>
  <c r="DQ62"/>
  <c r="DQ61"/>
  <c r="DQ59"/>
  <c r="DQ58"/>
  <c r="DQ57"/>
  <c r="DQ55"/>
  <c r="DQ54"/>
  <c r="DQ53"/>
  <c r="DQ50"/>
  <c r="DQ48"/>
  <c r="DQ47"/>
  <c r="DQ46"/>
  <c r="DQ43"/>
  <c r="DQ42"/>
  <c r="DQ40"/>
  <c r="DQ39"/>
  <c r="DQ38"/>
  <c r="DQ37"/>
  <c r="DQ36"/>
  <c r="DQ35"/>
  <c r="DQ34"/>
  <c r="DQ33"/>
  <c r="DQ32"/>
  <c r="DQ31"/>
  <c r="DQ30"/>
  <c r="DQ29"/>
  <c r="DQ28"/>
  <c r="DQ27"/>
  <c r="DQ26"/>
  <c r="DQ24"/>
  <c r="DQ23"/>
  <c r="DQ22"/>
  <c r="DQ21"/>
  <c r="DQ20"/>
  <c r="DQ19"/>
  <c r="DQ18"/>
  <c r="DQ17"/>
  <c r="DL93"/>
  <c r="DL100"/>
  <c r="DQ16"/>
  <c r="DL95"/>
  <c r="DL105"/>
  <c r="DL94"/>
  <c r="DQ1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U107" l="1"/>
  <c r="DU106"/>
  <c r="DU105"/>
  <c r="DU94"/>
  <c r="DU95"/>
  <c r="DU100"/>
  <c r="DW93"/>
  <c r="DU93"/>
  <c r="DL108"/>
  <c r="DL92"/>
  <c r="DL107"/>
  <c r="DL106"/>
  <c r="DE13"/>
  <c r="DF13"/>
  <c r="DG13"/>
  <c r="DH13"/>
  <c r="DI13"/>
  <c r="DJ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E19"/>
  <c r="DF19"/>
  <c r="DG19"/>
  <c r="DH19"/>
  <c r="DI19"/>
  <c r="DE20"/>
  <c r="DF20"/>
  <c r="DG20"/>
  <c r="DH20"/>
  <c r="DI20"/>
  <c r="DJ20"/>
  <c r="DE21"/>
  <c r="DF21"/>
  <c r="DG21"/>
  <c r="DH21"/>
  <c r="DI21"/>
  <c r="DE22"/>
  <c r="DF22"/>
  <c r="DG22"/>
  <c r="DH22"/>
  <c r="DI22"/>
  <c r="DJ22"/>
  <c r="DE23"/>
  <c r="DF23"/>
  <c r="DG23"/>
  <c r="DH23"/>
  <c r="DI23"/>
  <c r="DE24"/>
  <c r="DF24"/>
  <c r="DG24"/>
  <c r="DH24"/>
  <c r="DI24"/>
  <c r="DE25"/>
  <c r="DF25"/>
  <c r="DG25"/>
  <c r="DH25"/>
  <c r="DI25"/>
  <c r="DJ25"/>
  <c r="DE26"/>
  <c r="DF26"/>
  <c r="DG26"/>
  <c r="DH26"/>
  <c r="DI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E35"/>
  <c r="DF35"/>
  <c r="DG35"/>
  <c r="DH35"/>
  <c r="DI35"/>
  <c r="DE36"/>
  <c r="DF36"/>
  <c r="DG36"/>
  <c r="DH36"/>
  <c r="DI36"/>
  <c r="DE37"/>
  <c r="DF37"/>
  <c r="DG37"/>
  <c r="DH37"/>
  <c r="DI37"/>
  <c r="DE38"/>
  <c r="DF38"/>
  <c r="DG38"/>
  <c r="DH38"/>
  <c r="DI38"/>
  <c r="DE39"/>
  <c r="DF39"/>
  <c r="DG39"/>
  <c r="DH39"/>
  <c r="DI39"/>
  <c r="DJ39"/>
  <c r="DE40"/>
  <c r="DF40"/>
  <c r="DG40"/>
  <c r="DH40"/>
  <c r="DI40"/>
  <c r="DE41"/>
  <c r="DF41"/>
  <c r="DG41"/>
  <c r="DH41"/>
  <c r="DI41"/>
  <c r="DJ41"/>
  <c r="DE42"/>
  <c r="DF42"/>
  <c r="DG42"/>
  <c r="DH42"/>
  <c r="DI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J49"/>
  <c r="DE50"/>
  <c r="DF50"/>
  <c r="DG50"/>
  <c r="DH50"/>
  <c r="DI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E55"/>
  <c r="DF55"/>
  <c r="DG55"/>
  <c r="DH55"/>
  <c r="DI55"/>
  <c r="DE56"/>
  <c r="DF56"/>
  <c r="DG56"/>
  <c r="DH56"/>
  <c r="DI56"/>
  <c r="DJ56"/>
  <c r="DE57"/>
  <c r="DF57"/>
  <c r="DG57"/>
  <c r="DH57"/>
  <c r="DI57"/>
  <c r="DE58"/>
  <c r="DF58"/>
  <c r="DG58"/>
  <c r="DH58"/>
  <c r="DI58"/>
  <c r="DE59"/>
  <c r="DF59"/>
  <c r="DG59"/>
  <c r="DH59"/>
  <c r="DI59"/>
  <c r="DE60"/>
  <c r="DF60"/>
  <c r="DG60"/>
  <c r="DH60"/>
  <c r="DI60"/>
  <c r="DJ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E67"/>
  <c r="DF67"/>
  <c r="DG67"/>
  <c r="DH67"/>
  <c r="DI67"/>
  <c r="DE68"/>
  <c r="DF68"/>
  <c r="DG68"/>
  <c r="DH68"/>
  <c r="DI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J72"/>
  <c r="DE73"/>
  <c r="DF73"/>
  <c r="DG73"/>
  <c r="DH73"/>
  <c r="DI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J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E83"/>
  <c r="DF83"/>
  <c r="DG83"/>
  <c r="DH83"/>
  <c r="DI83"/>
  <c r="DE84"/>
  <c r="DF84"/>
  <c r="DG84"/>
  <c r="DH84"/>
  <c r="DI84"/>
  <c r="DH12"/>
  <c r="DI12"/>
  <c r="DG12"/>
  <c r="DF12"/>
  <c r="DE12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Z12"/>
  <c r="DB12"/>
  <c r="CY12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Q24"/>
  <c r="CQ25"/>
  <c r="CQ26"/>
  <c r="CQ27"/>
  <c r="CV27" s="1"/>
  <c r="CQ28"/>
  <c r="CQ29"/>
  <c r="CQ30"/>
  <c r="CQ31"/>
  <c r="CQ32"/>
  <c r="CQ33"/>
  <c r="CV33" s="1"/>
  <c r="CQ34"/>
  <c r="CQ35"/>
  <c r="CQ36"/>
  <c r="CQ37"/>
  <c r="CQ38"/>
  <c r="CQ39"/>
  <c r="CQ40"/>
  <c r="CQ41"/>
  <c r="CQ42"/>
  <c r="CQ43"/>
  <c r="CQ44"/>
  <c r="CQ45"/>
  <c r="CQ46"/>
  <c r="CQ47"/>
  <c r="CV47" s="1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K15"/>
  <c r="CK16"/>
  <c r="CK17"/>
  <c r="CK18"/>
  <c r="CK19"/>
  <c r="CK20"/>
  <c r="CK21"/>
  <c r="CO21" s="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O42" s="1"/>
  <c r="CK43"/>
  <c r="CK44"/>
  <c r="CK45"/>
  <c r="CK46"/>
  <c r="CK47"/>
  <c r="CK48"/>
  <c r="CK49"/>
  <c r="CK50"/>
  <c r="CK51"/>
  <c r="CK52"/>
  <c r="CK53"/>
  <c r="CK54"/>
  <c r="CO54" s="1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M12"/>
  <c r="CL12"/>
  <c r="CN12"/>
  <c r="CK12"/>
  <c r="CO63" l="1"/>
  <c r="CO17"/>
  <c r="CO14"/>
  <c r="CO47"/>
  <c r="CO15"/>
  <c r="CO39"/>
  <c r="CO81"/>
  <c r="CO65"/>
  <c r="CV39"/>
  <c r="CV76"/>
  <c r="CV28"/>
  <c r="CO34"/>
  <c r="CO18"/>
  <c r="CO29"/>
  <c r="CO67"/>
  <c r="CO19"/>
  <c r="CV57"/>
  <c r="CO20"/>
  <c r="CV42"/>
  <c r="CO30"/>
  <c r="CO83"/>
  <c r="CO74"/>
  <c r="CO62"/>
  <c r="CV48"/>
  <c r="CV36"/>
  <c r="CV24"/>
  <c r="CV37"/>
  <c r="CO23"/>
  <c r="CO59"/>
  <c r="CO35"/>
  <c r="CO57"/>
  <c r="CO31"/>
  <c r="CO26"/>
  <c r="CO38"/>
  <c r="CO71"/>
  <c r="CO50"/>
  <c r="CO66"/>
  <c r="DC48"/>
  <c r="CV50"/>
  <c r="CO28"/>
  <c r="DC68"/>
  <c r="CV23"/>
  <c r="DJ54"/>
  <c r="CO27"/>
  <c r="CV61"/>
  <c r="CO37"/>
  <c r="CO16"/>
  <c r="CO73"/>
  <c r="CV35"/>
  <c r="CO68"/>
  <c r="CO40"/>
  <c r="CV26"/>
  <c r="CV62"/>
  <c r="CO61"/>
  <c r="DJ65"/>
  <c r="DJ31"/>
  <c r="DJ24"/>
  <c r="DJ23"/>
  <c r="DJ15"/>
  <c r="CO79"/>
  <c r="DJ63"/>
  <c r="CO60"/>
  <c r="DJ82"/>
  <c r="DJ73"/>
  <c r="DJ66"/>
  <c r="DJ55"/>
  <c r="DJ40"/>
  <c r="DC20"/>
  <c r="DJ37"/>
  <c r="CO33"/>
  <c r="CO24"/>
  <c r="CV22"/>
  <c r="CV43"/>
  <c r="CO55"/>
  <c r="CV34"/>
  <c r="CO48"/>
  <c r="CV46"/>
  <c r="CO36"/>
  <c r="CV67"/>
  <c r="CV19"/>
  <c r="CV30"/>
  <c r="DC42"/>
  <c r="DC18"/>
  <c r="DJ50"/>
  <c r="DJ30"/>
  <c r="CV20"/>
  <c r="CV66"/>
  <c r="DC65"/>
  <c r="CO46"/>
  <c r="CO58"/>
  <c r="CO22"/>
  <c r="CV31"/>
  <c r="CO77"/>
  <c r="DJ76"/>
  <c r="DC73"/>
  <c r="DC24"/>
  <c r="CO69"/>
  <c r="DC58"/>
  <c r="DC22"/>
  <c r="DC32"/>
  <c r="CO32"/>
  <c r="CX105"/>
  <c r="CO70"/>
  <c r="DN107"/>
  <c r="DN106"/>
  <c r="DN95"/>
  <c r="DN100"/>
  <c r="DN105"/>
  <c r="DP93"/>
  <c r="DN93"/>
  <c r="DN94"/>
  <c r="DJ84"/>
  <c r="DJ83"/>
  <c r="DJ81"/>
  <c r="DJ79"/>
  <c r="DJ77"/>
  <c r="DJ74"/>
  <c r="DJ71"/>
  <c r="DJ70"/>
  <c r="DJ69"/>
  <c r="DJ68"/>
  <c r="DJ67"/>
  <c r="DJ62"/>
  <c r="DJ61"/>
  <c r="DJ59"/>
  <c r="DJ58"/>
  <c r="DJ57"/>
  <c r="DJ48"/>
  <c r="DJ47"/>
  <c r="DJ46"/>
  <c r="DJ42"/>
  <c r="DJ38"/>
  <c r="DJ36"/>
  <c r="DJ35"/>
  <c r="DJ34"/>
  <c r="DJ33"/>
  <c r="DJ29"/>
  <c r="DJ28"/>
  <c r="DJ27"/>
  <c r="DJ26"/>
  <c r="DJ21"/>
  <c r="DJ19"/>
  <c r="DJ18"/>
  <c r="DJ17"/>
  <c r="DE94"/>
  <c r="DJ16"/>
  <c r="DE93"/>
  <c r="DJ14"/>
  <c r="DE105"/>
  <c r="DE100"/>
  <c r="DE95"/>
  <c r="CO84"/>
  <c r="DC70"/>
  <c r="CV29"/>
  <c r="CJ105"/>
  <c r="DC81"/>
  <c r="DC69"/>
  <c r="DC57"/>
  <c r="CJ100"/>
  <c r="DC66"/>
  <c r="CV17"/>
  <c r="CX94"/>
  <c r="DC40"/>
  <c r="DC28"/>
  <c r="DC16"/>
  <c r="DC62"/>
  <c r="DC50"/>
  <c r="DC38"/>
  <c r="DC26"/>
  <c r="CV65"/>
  <c r="CV63"/>
  <c r="CO76"/>
  <c r="DC37"/>
  <c r="CX93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G12"/>
  <c r="CD12"/>
  <c r="CC12"/>
  <c r="CH50" l="1"/>
  <c r="CH38"/>
  <c r="CH26"/>
  <c r="CH14"/>
  <c r="CH37"/>
  <c r="CH73"/>
  <c r="CH76"/>
  <c r="CH40"/>
  <c r="CH28"/>
  <c r="CH16"/>
  <c r="CH63"/>
  <c r="CH27"/>
  <c r="CH15"/>
  <c r="CH39"/>
  <c r="CH21"/>
  <c r="CH33"/>
  <c r="CH68"/>
  <c r="CH79"/>
  <c r="CH31"/>
  <c r="CH69"/>
  <c r="CH54"/>
  <c r="CH18"/>
  <c r="CH30"/>
  <c r="CH57"/>
  <c r="CH62"/>
  <c r="DE92"/>
  <c r="DE108"/>
  <c r="DE107"/>
  <c r="DE106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BV18"/>
  <c r="CA18" s="1"/>
  <c r="BV19"/>
  <c r="BV20"/>
  <c r="CA20" s="1"/>
  <c r="BV21"/>
  <c r="BV22"/>
  <c r="CA22" s="1"/>
  <c r="BV23"/>
  <c r="CA23" s="1"/>
  <c r="BV24"/>
  <c r="CA24" s="1"/>
  <c r="BV25"/>
  <c r="BV26"/>
  <c r="BV27"/>
  <c r="BV28"/>
  <c r="BV29"/>
  <c r="BV30"/>
  <c r="BV31"/>
  <c r="BV32"/>
  <c r="BV33"/>
  <c r="BV34"/>
  <c r="BV35"/>
  <c r="BV36"/>
  <c r="BV37"/>
  <c r="BV38"/>
  <c r="BV39"/>
  <c r="BV40"/>
  <c r="CA40" s="1"/>
  <c r="BV41"/>
  <c r="BV42"/>
  <c r="BV43"/>
  <c r="BV44"/>
  <c r="BV45"/>
  <c r="BV46"/>
  <c r="BV47"/>
  <c r="BV48"/>
  <c r="BV49"/>
  <c r="BV50"/>
  <c r="BV51"/>
  <c r="BV52"/>
  <c r="BV53"/>
  <c r="BV54"/>
  <c r="BV55"/>
  <c r="CA55" s="1"/>
  <c r="BV56"/>
  <c r="BV57"/>
  <c r="BV58"/>
  <c r="BV59"/>
  <c r="BV60"/>
  <c r="BV61"/>
  <c r="BV62"/>
  <c r="BV63"/>
  <c r="BV64"/>
  <c r="BV65"/>
  <c r="BV66"/>
  <c r="BV67"/>
  <c r="BV68"/>
  <c r="BV69"/>
  <c r="CA69" s="1"/>
  <c r="BV70"/>
  <c r="BV71"/>
  <c r="BV72"/>
  <c r="BV73"/>
  <c r="BV74"/>
  <c r="BV75"/>
  <c r="BV76"/>
  <c r="BV77"/>
  <c r="BV78"/>
  <c r="BV79"/>
  <c r="BV80"/>
  <c r="BV8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12"/>
  <c r="CA26" l="1"/>
  <c r="CA62"/>
  <c r="CA46"/>
  <c r="CA42"/>
  <c r="CA67"/>
  <c r="CA59"/>
  <c r="CA32"/>
  <c r="CA58"/>
  <c r="CA81"/>
  <c r="CA17"/>
  <c r="CA39"/>
  <c r="CA73"/>
  <c r="CA27"/>
  <c r="CA79"/>
  <c r="DG107"/>
  <c r="DG106"/>
  <c r="BT84"/>
  <c r="BT60"/>
  <c r="BT48"/>
  <c r="BT24"/>
  <c r="CZ107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C106"/>
  <c r="BO93"/>
  <c r="BO94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7" l="1"/>
  <c r="CE105"/>
  <c r="BV106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Q37" i="4" s="1"/>
  <c r="BF74" i="2"/>
  <c r="Q33" i="4" s="1"/>
  <c r="BF70" i="2"/>
  <c r="Q46" i="4" s="1"/>
  <c r="BF58" i="2"/>
  <c r="Q15" i="4" s="1"/>
  <c r="BF50" i="2"/>
  <c r="Q14" i="4" s="1"/>
  <c r="BF46" i="2"/>
  <c r="Q31" i="4" s="1"/>
  <c r="BF38" i="2"/>
  <c r="BF34"/>
  <c r="Q41" i="4" s="1"/>
  <c r="BF26" i="2"/>
  <c r="Q10" i="4" s="1"/>
  <c r="BF66" i="2"/>
  <c r="Q30" i="4" s="1"/>
  <c r="BF54" i="2"/>
  <c r="Q40" i="4" s="1"/>
  <c r="BF42" i="2"/>
  <c r="Q3" i="4" s="1"/>
  <c r="BF30" i="2"/>
  <c r="BJ95"/>
  <c r="BJ106"/>
  <c r="BJ107"/>
  <c r="BF79"/>
  <c r="Q52" i="4" s="1"/>
  <c r="BF55" i="2"/>
  <c r="Q18" i="4" s="1"/>
  <c r="BF47" i="2"/>
  <c r="Q43" i="4" s="1"/>
  <c r="BF43" i="2"/>
  <c r="Q36" i="4" s="1"/>
  <c r="BF35" i="2"/>
  <c r="Q17" i="4" s="1"/>
  <c r="BF31" i="2"/>
  <c r="Q35" i="4" s="1"/>
  <c r="BF23" i="2"/>
  <c r="Q5" i="4" s="1"/>
  <c r="BF71" i="2"/>
  <c r="Q4" i="4" s="1"/>
  <c r="BF68" i="2"/>
  <c r="BF83"/>
  <c r="Q16" i="4" s="1"/>
  <c r="BF67" i="2"/>
  <c r="BF80"/>
  <c r="Q50" i="4" s="1"/>
  <c r="BF48" i="2"/>
  <c r="BF32"/>
  <c r="BF20"/>
  <c r="BF69"/>
  <c r="BF61"/>
  <c r="Q32" i="4" s="1"/>
  <c r="BF57" i="2"/>
  <c r="Q12" i="4" s="1"/>
  <c r="BF37" i="2"/>
  <c r="Q51" i="4" s="1"/>
  <c r="BF33" i="2"/>
  <c r="Q26" i="4" s="1"/>
  <c r="BJ100" i="2"/>
  <c r="BJ94"/>
  <c r="BJ105"/>
  <c r="BF65"/>
  <c r="BF17"/>
  <c r="Q48" i="4" s="1"/>
  <c r="BF29" i="2"/>
  <c r="Q57" i="4" s="1"/>
  <c r="BF76" i="2"/>
  <c r="BF40"/>
  <c r="Q29" i="4" s="1"/>
  <c r="BF28" i="2"/>
  <c r="Q28" i="4" s="1"/>
  <c r="BF63" i="2"/>
  <c r="Q60" i="4" s="1"/>
  <c r="BF39" i="2"/>
  <c r="Q62" i="4" s="1"/>
  <c r="BF27" i="2"/>
  <c r="Q11" i="4" s="1"/>
  <c r="BF62" i="2"/>
  <c r="Q22" i="4" s="1"/>
  <c r="BF59" i="2"/>
  <c r="Q7" i="4" s="1"/>
  <c r="BF84" i="2"/>
  <c r="Q21" i="4" s="1"/>
  <c r="BA93" i="2"/>
  <c r="BF77"/>
  <c r="Q25" i="4" s="1"/>
  <c r="BF73" i="2"/>
  <c r="Q53" i="4" s="1"/>
  <c r="BF15" i="2"/>
  <c r="Q61" i="4" s="1"/>
  <c r="BA94" i="2"/>
  <c r="BF19"/>
  <c r="Q13" i="4" s="1"/>
  <c r="BA105" i="2"/>
  <c r="BF16"/>
  <c r="Q44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U97" s="1"/>
  <c r="HV97" s="1"/>
  <c r="HW98"/>
  <c r="HW99"/>
  <c r="HV98"/>
  <c r="HV99"/>
  <c r="HU98"/>
  <c r="HU99"/>
  <c r="HW102"/>
  <c r="HW103"/>
  <c r="HU103" s="1"/>
  <c r="HV103" s="1"/>
  <c r="HW104"/>
  <c r="HU104" s="1"/>
  <c r="HV104" s="1"/>
  <c r="HU102"/>
  <c r="HV102" s="1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3"/>
  <c r="LH103"/>
  <c r="KH96"/>
  <c r="KF96" s="1"/>
  <c r="KG96" s="1"/>
  <c r="KH97"/>
  <c r="KF97" s="1"/>
  <c r="KG97" s="1"/>
  <c r="KH98"/>
  <c r="KF98" s="1"/>
  <c r="KG98" s="1"/>
  <c r="KH101"/>
  <c r="KF101" s="1"/>
  <c r="KG101" s="1"/>
  <c r="KH102"/>
  <c r="KF102" s="1"/>
  <c r="KG102" s="1"/>
  <c r="KH103"/>
  <c r="KG103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I102" s="1"/>
  <c r="IK103"/>
  <c r="II103" s="1"/>
  <c r="IK96"/>
  <c r="II96" s="1"/>
  <c r="IK97"/>
  <c r="II97" s="1"/>
  <c r="IK98"/>
  <c r="II98" s="1"/>
  <c r="II101"/>
  <c r="HI101"/>
  <c r="HI102"/>
  <c r="HI103"/>
  <c r="HI96"/>
  <c r="HG96" s="1"/>
  <c r="HI97"/>
  <c r="HI98"/>
  <c r="GU96"/>
  <c r="GU97"/>
  <c r="GS97" s="1"/>
  <c r="GU98"/>
  <c r="GU101"/>
  <c r="GS101" s="1"/>
  <c r="GU102"/>
  <c r="GS102" s="1"/>
  <c r="GU103"/>
  <c r="GS103" s="1"/>
  <c r="GT103" s="1"/>
  <c r="HG101"/>
  <c r="HG102"/>
  <c r="HG103"/>
  <c r="HG97"/>
  <c r="HG98"/>
  <c r="HH97"/>
  <c r="HH98"/>
  <c r="HH102"/>
  <c r="HH103"/>
  <c r="GS98"/>
  <c r="GT98" s="1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97"/>
  <c r="DN98"/>
  <c r="DN99"/>
  <c r="DM102"/>
  <c r="DM103"/>
  <c r="DM104"/>
  <c r="DM97"/>
  <c r="DM98"/>
  <c r="DM99"/>
  <c r="DO102"/>
  <c r="DO103"/>
  <c r="DO104"/>
  <c r="DO101"/>
  <c r="DM101" s="1"/>
  <c r="DO97"/>
  <c r="DO98"/>
  <c r="DO99"/>
  <c r="DO96"/>
  <c r="DM96" s="1"/>
  <c r="BK102"/>
  <c r="BI102" s="1"/>
  <c r="BJ102" s="1"/>
  <c r="BK103"/>
  <c r="BI103" s="1"/>
  <c r="BK104"/>
  <c r="BK101"/>
  <c r="BI101" s="1"/>
  <c r="BK99"/>
  <c r="BK97"/>
  <c r="BI97" s="1"/>
  <c r="BJ97" s="1"/>
  <c r="BK98"/>
  <c r="BI98" s="1"/>
  <c r="BK96"/>
  <c r="BI96" s="1"/>
  <c r="AU101"/>
  <c r="AW102"/>
  <c r="AU102" s="1"/>
  <c r="AW103"/>
  <c r="AU103" s="1"/>
  <c r="AW104"/>
  <c r="AW101"/>
  <c r="AV104"/>
  <c r="AV101"/>
  <c r="BW75" i="4"/>
  <c r="BW38"/>
  <c r="BW61"/>
  <c r="BW44"/>
  <c r="BW48"/>
  <c r="BW19"/>
  <c r="BW13"/>
  <c r="BW45"/>
  <c r="BW55"/>
  <c r="BW42"/>
  <c r="BW5"/>
  <c r="BW39"/>
  <c r="BW67"/>
  <c r="BW10"/>
  <c r="BW11"/>
  <c r="BW28"/>
  <c r="BW57"/>
  <c r="BW34"/>
  <c r="BW35"/>
  <c r="BW9"/>
  <c r="BW26"/>
  <c r="BW41"/>
  <c r="BW17"/>
  <c r="BW54"/>
  <c r="BW51"/>
  <c r="BW6"/>
  <c r="BW62"/>
  <c r="BW29"/>
  <c r="BW74"/>
  <c r="BW3"/>
  <c r="BW36"/>
  <c r="BW69"/>
  <c r="BW73"/>
  <c r="BW31"/>
  <c r="BW43"/>
  <c r="BW47"/>
  <c r="BW70"/>
  <c r="BW14"/>
  <c r="BW72"/>
  <c r="BW66"/>
  <c r="BW58"/>
  <c r="BW40"/>
  <c r="BW18"/>
  <c r="BW65"/>
  <c r="BW12"/>
  <c r="BW15"/>
  <c r="BW7"/>
  <c r="BW64"/>
  <c r="BW32"/>
  <c r="BW22"/>
  <c r="BW60"/>
  <c r="BW63"/>
  <c r="BW8"/>
  <c r="BW30"/>
  <c r="BW24"/>
  <c r="BW49"/>
  <c r="BW23"/>
  <c r="BW46"/>
  <c r="BW4"/>
  <c r="BW68"/>
  <c r="BW53"/>
  <c r="BW33"/>
  <c r="BW59"/>
  <c r="BW56"/>
  <c r="BW25"/>
  <c r="BW71"/>
  <c r="BW52"/>
  <c r="BW50"/>
  <c r="BW27"/>
  <c r="BW37"/>
  <c r="BW16"/>
  <c r="BW21"/>
  <c r="BV75"/>
  <c r="BV38"/>
  <c r="BV61"/>
  <c r="BV44"/>
  <c r="BV48"/>
  <c r="BV19"/>
  <c r="BV13"/>
  <c r="BV45"/>
  <c r="BV55"/>
  <c r="BV42"/>
  <c r="BV5"/>
  <c r="BV39"/>
  <c r="BV67"/>
  <c r="BV10"/>
  <c r="BV11"/>
  <c r="BV28"/>
  <c r="BV57"/>
  <c r="BV34"/>
  <c r="BV35"/>
  <c r="BV9"/>
  <c r="BV26"/>
  <c r="BV41"/>
  <c r="BV17"/>
  <c r="BV54"/>
  <c r="BV51"/>
  <c r="BV6"/>
  <c r="BV62"/>
  <c r="BV29"/>
  <c r="BV74"/>
  <c r="BV3"/>
  <c r="BV36"/>
  <c r="BV69"/>
  <c r="BV73"/>
  <c r="BV31"/>
  <c r="BV43"/>
  <c r="BV47"/>
  <c r="BV70"/>
  <c r="BV14"/>
  <c r="BV72"/>
  <c r="BV66"/>
  <c r="BV58"/>
  <c r="BV40"/>
  <c r="BV18"/>
  <c r="BV65"/>
  <c r="BV12"/>
  <c r="BV15"/>
  <c r="BV7"/>
  <c r="BV64"/>
  <c r="BV32"/>
  <c r="BV22"/>
  <c r="BV60"/>
  <c r="BV63"/>
  <c r="BV8"/>
  <c r="BV30"/>
  <c r="BV24"/>
  <c r="BV49"/>
  <c r="BV23"/>
  <c r="BV46"/>
  <c r="BV4"/>
  <c r="BV68"/>
  <c r="BV53"/>
  <c r="BV33"/>
  <c r="BV59"/>
  <c r="BV56"/>
  <c r="BV25"/>
  <c r="BV71"/>
  <c r="BV52"/>
  <c r="BV50"/>
  <c r="BV27"/>
  <c r="BV37"/>
  <c r="BV16"/>
  <c r="BV21"/>
  <c r="BU75"/>
  <c r="BU38"/>
  <c r="BU61"/>
  <c r="BU44"/>
  <c r="BU48"/>
  <c r="BU19"/>
  <c r="BU13"/>
  <c r="BU45"/>
  <c r="BU55"/>
  <c r="BU42"/>
  <c r="BU5"/>
  <c r="BU39"/>
  <c r="BU67"/>
  <c r="BU10"/>
  <c r="BU11"/>
  <c r="BU28"/>
  <c r="BU57"/>
  <c r="BU34"/>
  <c r="BU35"/>
  <c r="BU9"/>
  <c r="BU26"/>
  <c r="BU41"/>
  <c r="BU17"/>
  <c r="BU54"/>
  <c r="BU51"/>
  <c r="BU6"/>
  <c r="BU62"/>
  <c r="BU29"/>
  <c r="BU74"/>
  <c r="BU3"/>
  <c r="BU36"/>
  <c r="BU69"/>
  <c r="BU73"/>
  <c r="BU31"/>
  <c r="BU43"/>
  <c r="BU47"/>
  <c r="BU70"/>
  <c r="BU14"/>
  <c r="BU72"/>
  <c r="BU66"/>
  <c r="BU58"/>
  <c r="BU40"/>
  <c r="BU18"/>
  <c r="BU65"/>
  <c r="BU12"/>
  <c r="BU15"/>
  <c r="BU7"/>
  <c r="BU64"/>
  <c r="BU32"/>
  <c r="BU22"/>
  <c r="BU60"/>
  <c r="BU63"/>
  <c r="BU8"/>
  <c r="BU30"/>
  <c r="BU24"/>
  <c r="BU49"/>
  <c r="BU23"/>
  <c r="BU46"/>
  <c r="BU4"/>
  <c r="BU68"/>
  <c r="BU53"/>
  <c r="BU33"/>
  <c r="BU59"/>
  <c r="BU56"/>
  <c r="BU25"/>
  <c r="BU71"/>
  <c r="BU52"/>
  <c r="BU50"/>
  <c r="BU27"/>
  <c r="BU37"/>
  <c r="BU16"/>
  <c r="BU21"/>
  <c r="BT75"/>
  <c r="BT38"/>
  <c r="BT61"/>
  <c r="BT44"/>
  <c r="BT48"/>
  <c r="BT19"/>
  <c r="BT13"/>
  <c r="BT45"/>
  <c r="BT55"/>
  <c r="BT42"/>
  <c r="BT5"/>
  <c r="BT39"/>
  <c r="BT67"/>
  <c r="BT10"/>
  <c r="BT11"/>
  <c r="BT28"/>
  <c r="BT57"/>
  <c r="BT34"/>
  <c r="BT35"/>
  <c r="BT9"/>
  <c r="BT26"/>
  <c r="BT41"/>
  <c r="BT17"/>
  <c r="BT54"/>
  <c r="BT51"/>
  <c r="BT6"/>
  <c r="BT62"/>
  <c r="BT29"/>
  <c r="BT74"/>
  <c r="BT3"/>
  <c r="BT36"/>
  <c r="BT69"/>
  <c r="BT73"/>
  <c r="BT31"/>
  <c r="BT43"/>
  <c r="BT47"/>
  <c r="BT70"/>
  <c r="BT14"/>
  <c r="BT72"/>
  <c r="BT66"/>
  <c r="BT58"/>
  <c r="BT40"/>
  <c r="BT18"/>
  <c r="BT65"/>
  <c r="BT12"/>
  <c r="BT15"/>
  <c r="BT7"/>
  <c r="BT64"/>
  <c r="BT32"/>
  <c r="BT22"/>
  <c r="BT60"/>
  <c r="BT63"/>
  <c r="BT8"/>
  <c r="BT30"/>
  <c r="BT24"/>
  <c r="BT49"/>
  <c r="BT23"/>
  <c r="BT46"/>
  <c r="BT4"/>
  <c r="BT68"/>
  <c r="BT53"/>
  <c r="BT33"/>
  <c r="BT59"/>
  <c r="BT56"/>
  <c r="BT25"/>
  <c r="BT71"/>
  <c r="BT52"/>
  <c r="BT50"/>
  <c r="BT27"/>
  <c r="BT37"/>
  <c r="BT16"/>
  <c r="BT21"/>
  <c r="BS75"/>
  <c r="BS38"/>
  <c r="BS61"/>
  <c r="BS44"/>
  <c r="BS48"/>
  <c r="BS19"/>
  <c r="BS13"/>
  <c r="BS45"/>
  <c r="BS55"/>
  <c r="BS42"/>
  <c r="BS5"/>
  <c r="BS39"/>
  <c r="BS67"/>
  <c r="BS10"/>
  <c r="BS11"/>
  <c r="BS28"/>
  <c r="BS57"/>
  <c r="BS34"/>
  <c r="BS35"/>
  <c r="BS9"/>
  <c r="BS26"/>
  <c r="BS41"/>
  <c r="BS17"/>
  <c r="BS54"/>
  <c r="BS51"/>
  <c r="BS6"/>
  <c r="BS62"/>
  <c r="BS29"/>
  <c r="BS74"/>
  <c r="BS3"/>
  <c r="BS36"/>
  <c r="BS69"/>
  <c r="BS73"/>
  <c r="BS31"/>
  <c r="BS43"/>
  <c r="BS47"/>
  <c r="BS70"/>
  <c r="BS14"/>
  <c r="BS72"/>
  <c r="BS66"/>
  <c r="BS58"/>
  <c r="BS40"/>
  <c r="BS18"/>
  <c r="BS65"/>
  <c r="BS12"/>
  <c r="BS15"/>
  <c r="BS7"/>
  <c r="BS64"/>
  <c r="BS32"/>
  <c r="BS22"/>
  <c r="BS60"/>
  <c r="BS63"/>
  <c r="BS8"/>
  <c r="BS30"/>
  <c r="BS24"/>
  <c r="BS49"/>
  <c r="BS23"/>
  <c r="BS46"/>
  <c r="BS4"/>
  <c r="BS68"/>
  <c r="BS53"/>
  <c r="BS33"/>
  <c r="BS59"/>
  <c r="BS56"/>
  <c r="BS25"/>
  <c r="BS71"/>
  <c r="BS52"/>
  <c r="BS50"/>
  <c r="BS27"/>
  <c r="BS37"/>
  <c r="BS16"/>
  <c r="BS21"/>
  <c r="BR75"/>
  <c r="BR38"/>
  <c r="BR61"/>
  <c r="BR44"/>
  <c r="BR48"/>
  <c r="BR19"/>
  <c r="BR13"/>
  <c r="BR45"/>
  <c r="BR55"/>
  <c r="BR42"/>
  <c r="BR5"/>
  <c r="BR39"/>
  <c r="BR67"/>
  <c r="BR10"/>
  <c r="BR11"/>
  <c r="BR28"/>
  <c r="BR57"/>
  <c r="BR34"/>
  <c r="BR35"/>
  <c r="BR9"/>
  <c r="BR26"/>
  <c r="BR41"/>
  <c r="BR17"/>
  <c r="BR54"/>
  <c r="BR51"/>
  <c r="BR6"/>
  <c r="BR62"/>
  <c r="BR29"/>
  <c r="BR74"/>
  <c r="BR3"/>
  <c r="BR36"/>
  <c r="BR69"/>
  <c r="BR73"/>
  <c r="BR31"/>
  <c r="BR43"/>
  <c r="BR47"/>
  <c r="BR70"/>
  <c r="BR14"/>
  <c r="BR72"/>
  <c r="BR66"/>
  <c r="BR58"/>
  <c r="BR40"/>
  <c r="BR18"/>
  <c r="BR65"/>
  <c r="BR12"/>
  <c r="BR15"/>
  <c r="BR7"/>
  <c r="BR64"/>
  <c r="BR32"/>
  <c r="BR22"/>
  <c r="BR60"/>
  <c r="BR63"/>
  <c r="BR8"/>
  <c r="BR30"/>
  <c r="BR24"/>
  <c r="BR49"/>
  <c r="BR23"/>
  <c r="BR46"/>
  <c r="BR4"/>
  <c r="BR68"/>
  <c r="BR53"/>
  <c r="BR33"/>
  <c r="BR59"/>
  <c r="BR56"/>
  <c r="BR25"/>
  <c r="BR71"/>
  <c r="BR52"/>
  <c r="BR50"/>
  <c r="BR27"/>
  <c r="BR37"/>
  <c r="BR16"/>
  <c r="BR21"/>
  <c r="BQ75"/>
  <c r="BQ38"/>
  <c r="BQ61"/>
  <c r="BQ44"/>
  <c r="BQ48"/>
  <c r="BQ19"/>
  <c r="BQ13"/>
  <c r="BQ45"/>
  <c r="BQ55"/>
  <c r="BQ42"/>
  <c r="BQ5"/>
  <c r="BQ39"/>
  <c r="BQ67"/>
  <c r="BQ10"/>
  <c r="BQ11"/>
  <c r="BQ28"/>
  <c r="BQ57"/>
  <c r="BQ34"/>
  <c r="BQ35"/>
  <c r="BQ9"/>
  <c r="BQ26"/>
  <c r="BQ41"/>
  <c r="BQ17"/>
  <c r="BQ54"/>
  <c r="BQ51"/>
  <c r="BQ6"/>
  <c r="BQ62"/>
  <c r="BQ29"/>
  <c r="BQ74"/>
  <c r="BQ3"/>
  <c r="BQ36"/>
  <c r="BQ69"/>
  <c r="BQ73"/>
  <c r="BQ31"/>
  <c r="BQ43"/>
  <c r="BQ47"/>
  <c r="BQ70"/>
  <c r="BQ14"/>
  <c r="BQ72"/>
  <c r="BQ66"/>
  <c r="BQ58"/>
  <c r="BQ40"/>
  <c r="BQ18"/>
  <c r="BQ65"/>
  <c r="BQ12"/>
  <c r="BQ15"/>
  <c r="BQ7"/>
  <c r="BQ64"/>
  <c r="BQ32"/>
  <c r="BQ22"/>
  <c r="BQ60"/>
  <c r="BQ63"/>
  <c r="BQ8"/>
  <c r="BQ30"/>
  <c r="BQ24"/>
  <c r="BQ49"/>
  <c r="BQ23"/>
  <c r="BQ46"/>
  <c r="BQ4"/>
  <c r="BQ68"/>
  <c r="BQ53"/>
  <c r="BQ33"/>
  <c r="BQ59"/>
  <c r="BQ56"/>
  <c r="BQ25"/>
  <c r="BQ71"/>
  <c r="BQ52"/>
  <c r="BQ50"/>
  <c r="BQ27"/>
  <c r="BQ37"/>
  <c r="BQ16"/>
  <c r="BQ21"/>
  <c r="BP75"/>
  <c r="BP38"/>
  <c r="BP61"/>
  <c r="BP44"/>
  <c r="BP48"/>
  <c r="BP19"/>
  <c r="BP13"/>
  <c r="BP45"/>
  <c r="BP55"/>
  <c r="BP42"/>
  <c r="BP5"/>
  <c r="BP39"/>
  <c r="BP67"/>
  <c r="BP10"/>
  <c r="BP11"/>
  <c r="BP28"/>
  <c r="BP57"/>
  <c r="BP34"/>
  <c r="BP35"/>
  <c r="BP9"/>
  <c r="BP26"/>
  <c r="BP41"/>
  <c r="BP17"/>
  <c r="BP54"/>
  <c r="BP51"/>
  <c r="BP6"/>
  <c r="BP62"/>
  <c r="BP29"/>
  <c r="BP74"/>
  <c r="BP3"/>
  <c r="BP36"/>
  <c r="BP69"/>
  <c r="BP73"/>
  <c r="BP31"/>
  <c r="BP43"/>
  <c r="BP47"/>
  <c r="BP70"/>
  <c r="BP14"/>
  <c r="BP72"/>
  <c r="BP66"/>
  <c r="BP58"/>
  <c r="BP40"/>
  <c r="BP18"/>
  <c r="BP65"/>
  <c r="BP12"/>
  <c r="BP15"/>
  <c r="BP7"/>
  <c r="BP64"/>
  <c r="BP32"/>
  <c r="BP22"/>
  <c r="BP60"/>
  <c r="BP63"/>
  <c r="BP8"/>
  <c r="BP30"/>
  <c r="BP24"/>
  <c r="BP49"/>
  <c r="BP23"/>
  <c r="BP46"/>
  <c r="BP4"/>
  <c r="BP68"/>
  <c r="BP53"/>
  <c r="BP33"/>
  <c r="BP59"/>
  <c r="BP56"/>
  <c r="BP25"/>
  <c r="BP71"/>
  <c r="BP52"/>
  <c r="BP50"/>
  <c r="BP27"/>
  <c r="BP37"/>
  <c r="BP16"/>
  <c r="BP21"/>
  <c r="BO75"/>
  <c r="BO38"/>
  <c r="BO61"/>
  <c r="BO44"/>
  <c r="BO48"/>
  <c r="BO19"/>
  <c r="BO13"/>
  <c r="BO45"/>
  <c r="BO55"/>
  <c r="BO42"/>
  <c r="BO5"/>
  <c r="BO39"/>
  <c r="BO67"/>
  <c r="BO10"/>
  <c r="BO11"/>
  <c r="BO28"/>
  <c r="BO57"/>
  <c r="BO34"/>
  <c r="BO35"/>
  <c r="BO9"/>
  <c r="BO26"/>
  <c r="BO41"/>
  <c r="BO17"/>
  <c r="BO54"/>
  <c r="BO51"/>
  <c r="BO6"/>
  <c r="BO62"/>
  <c r="BO29"/>
  <c r="BO74"/>
  <c r="BO3"/>
  <c r="BO36"/>
  <c r="BO69"/>
  <c r="BO73"/>
  <c r="BO31"/>
  <c r="BO43"/>
  <c r="BO47"/>
  <c r="BO70"/>
  <c r="BO14"/>
  <c r="BO72"/>
  <c r="BO66"/>
  <c r="BO58"/>
  <c r="BO40"/>
  <c r="BO18"/>
  <c r="BO65"/>
  <c r="BO12"/>
  <c r="BO15"/>
  <c r="BO7"/>
  <c r="BO64"/>
  <c r="BO32"/>
  <c r="BO22"/>
  <c r="BO60"/>
  <c r="BO63"/>
  <c r="BO8"/>
  <c r="BO30"/>
  <c r="BO24"/>
  <c r="BO49"/>
  <c r="BO23"/>
  <c r="BO46"/>
  <c r="BO4"/>
  <c r="BO68"/>
  <c r="BO53"/>
  <c r="BO33"/>
  <c r="BO59"/>
  <c r="BO56"/>
  <c r="BO25"/>
  <c r="BO71"/>
  <c r="BO52"/>
  <c r="BO50"/>
  <c r="BO27"/>
  <c r="BO37"/>
  <c r="BO16"/>
  <c r="BO21"/>
  <c r="BN75"/>
  <c r="BN38"/>
  <c r="BN61"/>
  <c r="BN44"/>
  <c r="BN48"/>
  <c r="BN19"/>
  <c r="BN13"/>
  <c r="BN45"/>
  <c r="BN55"/>
  <c r="BN42"/>
  <c r="BN5"/>
  <c r="BN39"/>
  <c r="BN67"/>
  <c r="BN10"/>
  <c r="BN11"/>
  <c r="BN28"/>
  <c r="BN57"/>
  <c r="BN34"/>
  <c r="BN35"/>
  <c r="BN9"/>
  <c r="BN26"/>
  <c r="BN41"/>
  <c r="BN17"/>
  <c r="BN54"/>
  <c r="BN51"/>
  <c r="BN6"/>
  <c r="BN62"/>
  <c r="BN29"/>
  <c r="BN74"/>
  <c r="BN3"/>
  <c r="BN36"/>
  <c r="BN69"/>
  <c r="BN73"/>
  <c r="BN31"/>
  <c r="BN43"/>
  <c r="BN47"/>
  <c r="BN70"/>
  <c r="BN14"/>
  <c r="BN72"/>
  <c r="BN66"/>
  <c r="BN58"/>
  <c r="BN40"/>
  <c r="BN18"/>
  <c r="BN65"/>
  <c r="BN12"/>
  <c r="BN15"/>
  <c r="BN7"/>
  <c r="BN64"/>
  <c r="BN32"/>
  <c r="BN22"/>
  <c r="BN60"/>
  <c r="BN63"/>
  <c r="BN8"/>
  <c r="BN30"/>
  <c r="BN24"/>
  <c r="BN49"/>
  <c r="BN23"/>
  <c r="BN46"/>
  <c r="BN4"/>
  <c r="BN68"/>
  <c r="BN53"/>
  <c r="BN33"/>
  <c r="BN59"/>
  <c r="BN56"/>
  <c r="BN25"/>
  <c r="BN71"/>
  <c r="BN52"/>
  <c r="BN50"/>
  <c r="BN27"/>
  <c r="BN37"/>
  <c r="BN16"/>
  <c r="BN21"/>
  <c r="BM75"/>
  <c r="BM38"/>
  <c r="BM61"/>
  <c r="BM44"/>
  <c r="BM48"/>
  <c r="BM19"/>
  <c r="BM13"/>
  <c r="BM45"/>
  <c r="BM55"/>
  <c r="BM42"/>
  <c r="BM5"/>
  <c r="BM39"/>
  <c r="BM67"/>
  <c r="BM10"/>
  <c r="BM11"/>
  <c r="BM28"/>
  <c r="BM57"/>
  <c r="BM34"/>
  <c r="BM35"/>
  <c r="BM9"/>
  <c r="BM26"/>
  <c r="BM41"/>
  <c r="BM17"/>
  <c r="BM54"/>
  <c r="BM51"/>
  <c r="BM6"/>
  <c r="BM62"/>
  <c r="BM29"/>
  <c r="BM74"/>
  <c r="BM3"/>
  <c r="BM36"/>
  <c r="BM69"/>
  <c r="BM73"/>
  <c r="BM31"/>
  <c r="BM43"/>
  <c r="BM47"/>
  <c r="BM70"/>
  <c r="BM14"/>
  <c r="BM72"/>
  <c r="BM66"/>
  <c r="BM58"/>
  <c r="BM40"/>
  <c r="BM18"/>
  <c r="BM65"/>
  <c r="BM12"/>
  <c r="BM15"/>
  <c r="BM7"/>
  <c r="BM64"/>
  <c r="BM32"/>
  <c r="BM22"/>
  <c r="BM60"/>
  <c r="BM63"/>
  <c r="BM8"/>
  <c r="BM30"/>
  <c r="BM24"/>
  <c r="BM49"/>
  <c r="BM23"/>
  <c r="BM46"/>
  <c r="BM4"/>
  <c r="BM68"/>
  <c r="BM53"/>
  <c r="BM33"/>
  <c r="BM59"/>
  <c r="BM56"/>
  <c r="BM25"/>
  <c r="BM71"/>
  <c r="BM52"/>
  <c r="BM50"/>
  <c r="BM27"/>
  <c r="BM37"/>
  <c r="BM16"/>
  <c r="BM21"/>
  <c r="BL75"/>
  <c r="BL38"/>
  <c r="BL61"/>
  <c r="BL44"/>
  <c r="BL48"/>
  <c r="BL19"/>
  <c r="BL13"/>
  <c r="BL45"/>
  <c r="BL55"/>
  <c r="BL42"/>
  <c r="BL5"/>
  <c r="BL39"/>
  <c r="BL67"/>
  <c r="BL10"/>
  <c r="BL11"/>
  <c r="BL28"/>
  <c r="BL57"/>
  <c r="BL34"/>
  <c r="BL35"/>
  <c r="BL9"/>
  <c r="BL26"/>
  <c r="BL41"/>
  <c r="BL17"/>
  <c r="BL54"/>
  <c r="BL51"/>
  <c r="BL6"/>
  <c r="BL62"/>
  <c r="BL29"/>
  <c r="BL74"/>
  <c r="BL3"/>
  <c r="BL36"/>
  <c r="BL69"/>
  <c r="BL73"/>
  <c r="BL31"/>
  <c r="BL43"/>
  <c r="BL47"/>
  <c r="BL70"/>
  <c r="BL14"/>
  <c r="BL72"/>
  <c r="BL66"/>
  <c r="BL58"/>
  <c r="BL40"/>
  <c r="BL18"/>
  <c r="BL65"/>
  <c r="BL12"/>
  <c r="BL15"/>
  <c r="BL7"/>
  <c r="BL64"/>
  <c r="BL32"/>
  <c r="BL22"/>
  <c r="BL60"/>
  <c r="BL63"/>
  <c r="BL8"/>
  <c r="BL30"/>
  <c r="BL24"/>
  <c r="BL49"/>
  <c r="BL23"/>
  <c r="BL46"/>
  <c r="BL4"/>
  <c r="BL68"/>
  <c r="BL53"/>
  <c r="BL33"/>
  <c r="BL59"/>
  <c r="BL56"/>
  <c r="BL25"/>
  <c r="BL71"/>
  <c r="BL52"/>
  <c r="BL50"/>
  <c r="BL27"/>
  <c r="BL37"/>
  <c r="BL16"/>
  <c r="BL21"/>
  <c r="BK75"/>
  <c r="BK38"/>
  <c r="BK61"/>
  <c r="BK44"/>
  <c r="BK48"/>
  <c r="BK19"/>
  <c r="BK13"/>
  <c r="BK45"/>
  <c r="BK55"/>
  <c r="BK42"/>
  <c r="BK5"/>
  <c r="BK39"/>
  <c r="BK67"/>
  <c r="BK10"/>
  <c r="BK11"/>
  <c r="BK28"/>
  <c r="BK57"/>
  <c r="BK34"/>
  <c r="BK35"/>
  <c r="BK9"/>
  <c r="BK26"/>
  <c r="BK41"/>
  <c r="BK17"/>
  <c r="BK54"/>
  <c r="BK51"/>
  <c r="BK6"/>
  <c r="BK62"/>
  <c r="BK29"/>
  <c r="BK74"/>
  <c r="BK3"/>
  <c r="BK36"/>
  <c r="BK69"/>
  <c r="BK73"/>
  <c r="BK31"/>
  <c r="BK43"/>
  <c r="BK47"/>
  <c r="BK70"/>
  <c r="BK14"/>
  <c r="BK72"/>
  <c r="BK66"/>
  <c r="BK58"/>
  <c r="BK40"/>
  <c r="BK18"/>
  <c r="BK65"/>
  <c r="BK12"/>
  <c r="BK15"/>
  <c r="BK7"/>
  <c r="BK64"/>
  <c r="BK32"/>
  <c r="BK22"/>
  <c r="BK60"/>
  <c r="BK63"/>
  <c r="BK8"/>
  <c r="BK30"/>
  <c r="BK24"/>
  <c r="BK49"/>
  <c r="BK23"/>
  <c r="BK46"/>
  <c r="BK4"/>
  <c r="BK68"/>
  <c r="BK53"/>
  <c r="BK33"/>
  <c r="BK59"/>
  <c r="BK56"/>
  <c r="BK25"/>
  <c r="BK71"/>
  <c r="BK52"/>
  <c r="BK50"/>
  <c r="BK27"/>
  <c r="BK37"/>
  <c r="BK16"/>
  <c r="BK21"/>
  <c r="BJ75"/>
  <c r="BJ38"/>
  <c r="BJ61"/>
  <c r="BJ44"/>
  <c r="BJ48"/>
  <c r="BJ19"/>
  <c r="BJ13"/>
  <c r="BJ45"/>
  <c r="BJ55"/>
  <c r="BJ42"/>
  <c r="BJ5"/>
  <c r="BJ39"/>
  <c r="BJ67"/>
  <c r="BJ10"/>
  <c r="BJ11"/>
  <c r="BJ28"/>
  <c r="BJ57"/>
  <c r="BJ34"/>
  <c r="BJ35"/>
  <c r="BJ9"/>
  <c r="BJ26"/>
  <c r="BJ41"/>
  <c r="BJ17"/>
  <c r="BJ54"/>
  <c r="BJ51"/>
  <c r="BJ6"/>
  <c r="BJ62"/>
  <c r="BJ29"/>
  <c r="BJ74"/>
  <c r="BJ3"/>
  <c r="BJ36"/>
  <c r="BJ69"/>
  <c r="BJ73"/>
  <c r="BJ31"/>
  <c r="BJ43"/>
  <c r="BJ47"/>
  <c r="BJ70"/>
  <c r="BJ14"/>
  <c r="BJ72"/>
  <c r="BJ66"/>
  <c r="BJ58"/>
  <c r="BJ40"/>
  <c r="BJ18"/>
  <c r="BJ65"/>
  <c r="BJ12"/>
  <c r="BJ15"/>
  <c r="BJ7"/>
  <c r="BJ64"/>
  <c r="BJ32"/>
  <c r="BJ22"/>
  <c r="BJ60"/>
  <c r="BJ63"/>
  <c r="BJ8"/>
  <c r="BJ30"/>
  <c r="BJ24"/>
  <c r="BJ49"/>
  <c r="BJ23"/>
  <c r="BJ46"/>
  <c r="BJ4"/>
  <c r="BJ68"/>
  <c r="BJ53"/>
  <c r="BJ33"/>
  <c r="BJ59"/>
  <c r="BJ56"/>
  <c r="BJ25"/>
  <c r="BJ71"/>
  <c r="BJ52"/>
  <c r="BJ50"/>
  <c r="BJ27"/>
  <c r="BJ37"/>
  <c r="BJ16"/>
  <c r="BJ21"/>
  <c r="BI75"/>
  <c r="BI38"/>
  <c r="BI61"/>
  <c r="BI44"/>
  <c r="BI48"/>
  <c r="BI19"/>
  <c r="BI13"/>
  <c r="BI45"/>
  <c r="BI55"/>
  <c r="BI42"/>
  <c r="BI5"/>
  <c r="BI39"/>
  <c r="BI67"/>
  <c r="BI10"/>
  <c r="BI11"/>
  <c r="BI28"/>
  <c r="BI57"/>
  <c r="BI34"/>
  <c r="BI35"/>
  <c r="BI9"/>
  <c r="BI26"/>
  <c r="BI41"/>
  <c r="BI17"/>
  <c r="BI54"/>
  <c r="BI51"/>
  <c r="BI6"/>
  <c r="BI62"/>
  <c r="BI29"/>
  <c r="BI74"/>
  <c r="BI3"/>
  <c r="BI36"/>
  <c r="BI69"/>
  <c r="BI73"/>
  <c r="BI31"/>
  <c r="BI43"/>
  <c r="BI47"/>
  <c r="BI70"/>
  <c r="BI14"/>
  <c r="BI72"/>
  <c r="BI66"/>
  <c r="BI58"/>
  <c r="BI40"/>
  <c r="BI18"/>
  <c r="BI65"/>
  <c r="BI12"/>
  <c r="BI15"/>
  <c r="BI7"/>
  <c r="BI64"/>
  <c r="BI32"/>
  <c r="BI22"/>
  <c r="BI60"/>
  <c r="BI63"/>
  <c r="BI8"/>
  <c r="BI30"/>
  <c r="BI24"/>
  <c r="BI49"/>
  <c r="BI23"/>
  <c r="BI46"/>
  <c r="BI4"/>
  <c r="BI68"/>
  <c r="BI53"/>
  <c r="BI33"/>
  <c r="BI59"/>
  <c r="BI56"/>
  <c r="BI25"/>
  <c r="BI71"/>
  <c r="BI52"/>
  <c r="BI50"/>
  <c r="BI27"/>
  <c r="BI37"/>
  <c r="BI16"/>
  <c r="BI21"/>
  <c r="BH75"/>
  <c r="BH38"/>
  <c r="BH61"/>
  <c r="BH44"/>
  <c r="BH48"/>
  <c r="BH19"/>
  <c r="BH13"/>
  <c r="BH45"/>
  <c r="BH55"/>
  <c r="BH42"/>
  <c r="BH5"/>
  <c r="BH39"/>
  <c r="BH67"/>
  <c r="BH10"/>
  <c r="BH11"/>
  <c r="BH28"/>
  <c r="BH57"/>
  <c r="BH34"/>
  <c r="BH35"/>
  <c r="BH9"/>
  <c r="BH26"/>
  <c r="BH41"/>
  <c r="BH17"/>
  <c r="BH54"/>
  <c r="BH51"/>
  <c r="BH6"/>
  <c r="BH62"/>
  <c r="BH29"/>
  <c r="BH74"/>
  <c r="BH3"/>
  <c r="BH36"/>
  <c r="BH69"/>
  <c r="BH73"/>
  <c r="BH31"/>
  <c r="BH43"/>
  <c r="BH47"/>
  <c r="BH70"/>
  <c r="BH14"/>
  <c r="BH72"/>
  <c r="BH66"/>
  <c r="BH58"/>
  <c r="BH40"/>
  <c r="BH18"/>
  <c r="BH65"/>
  <c r="BH12"/>
  <c r="BH15"/>
  <c r="BH7"/>
  <c r="BH64"/>
  <c r="BH32"/>
  <c r="BH22"/>
  <c r="BH60"/>
  <c r="BH63"/>
  <c r="BH8"/>
  <c r="BH30"/>
  <c r="BH24"/>
  <c r="BH49"/>
  <c r="BH23"/>
  <c r="BH46"/>
  <c r="BH4"/>
  <c r="BH68"/>
  <c r="BH53"/>
  <c r="BH33"/>
  <c r="BH59"/>
  <c r="BH56"/>
  <c r="BH25"/>
  <c r="BH71"/>
  <c r="BH52"/>
  <c r="BH50"/>
  <c r="BH27"/>
  <c r="BH37"/>
  <c r="BH16"/>
  <c r="BH21"/>
  <c r="BG75"/>
  <c r="BG38"/>
  <c r="BG61"/>
  <c r="BG44"/>
  <c r="BG48"/>
  <c r="BG19"/>
  <c r="BG13"/>
  <c r="BG45"/>
  <c r="BG55"/>
  <c r="BG42"/>
  <c r="BG5"/>
  <c r="BG39"/>
  <c r="BG67"/>
  <c r="BG10"/>
  <c r="BG11"/>
  <c r="BG28"/>
  <c r="BG57"/>
  <c r="BG34"/>
  <c r="BG35"/>
  <c r="BG9"/>
  <c r="BG26"/>
  <c r="BG41"/>
  <c r="BG17"/>
  <c r="BG54"/>
  <c r="BG51"/>
  <c r="BG6"/>
  <c r="BG62"/>
  <c r="BG29"/>
  <c r="BG74"/>
  <c r="BG3"/>
  <c r="BG36"/>
  <c r="BG69"/>
  <c r="BG73"/>
  <c r="BG31"/>
  <c r="BG43"/>
  <c r="BG47"/>
  <c r="BG70"/>
  <c r="BG14"/>
  <c r="BG72"/>
  <c r="BG66"/>
  <c r="BG58"/>
  <c r="BG40"/>
  <c r="BG18"/>
  <c r="BG65"/>
  <c r="BG12"/>
  <c r="BG15"/>
  <c r="BG7"/>
  <c r="BG64"/>
  <c r="BG32"/>
  <c r="BG22"/>
  <c r="BG60"/>
  <c r="BG63"/>
  <c r="BG8"/>
  <c r="BG30"/>
  <c r="BG24"/>
  <c r="BG49"/>
  <c r="BG23"/>
  <c r="BG46"/>
  <c r="BG4"/>
  <c r="BG68"/>
  <c r="BG53"/>
  <c r="BG33"/>
  <c r="BG59"/>
  <c r="BG56"/>
  <c r="BG25"/>
  <c r="BG71"/>
  <c r="BG52"/>
  <c r="BG50"/>
  <c r="BG27"/>
  <c r="BG37"/>
  <c r="BG16"/>
  <c r="BG21"/>
  <c r="BF75"/>
  <c r="BF38"/>
  <c r="BF61"/>
  <c r="BF44"/>
  <c r="BF48"/>
  <c r="BF19"/>
  <c r="BF13"/>
  <c r="BF45"/>
  <c r="BF55"/>
  <c r="BF42"/>
  <c r="BF5"/>
  <c r="BF39"/>
  <c r="BF67"/>
  <c r="BF10"/>
  <c r="BF11"/>
  <c r="BF28"/>
  <c r="BF57"/>
  <c r="BF34"/>
  <c r="BF35"/>
  <c r="BF9"/>
  <c r="BF26"/>
  <c r="BF41"/>
  <c r="BF17"/>
  <c r="BF54"/>
  <c r="BF51"/>
  <c r="BF6"/>
  <c r="BF62"/>
  <c r="BF29"/>
  <c r="BF74"/>
  <c r="BF3"/>
  <c r="BF36"/>
  <c r="BF69"/>
  <c r="BF73"/>
  <c r="BF31"/>
  <c r="BF43"/>
  <c r="BF47"/>
  <c r="BF70"/>
  <c r="BF14"/>
  <c r="BF72"/>
  <c r="BF66"/>
  <c r="BF58"/>
  <c r="BF40"/>
  <c r="BF18"/>
  <c r="BF65"/>
  <c r="BF12"/>
  <c r="BF15"/>
  <c r="BF7"/>
  <c r="BF64"/>
  <c r="BF32"/>
  <c r="BF22"/>
  <c r="BF60"/>
  <c r="BF63"/>
  <c r="BF8"/>
  <c r="BF30"/>
  <c r="BF24"/>
  <c r="BF49"/>
  <c r="BF23"/>
  <c r="BF46"/>
  <c r="BF4"/>
  <c r="BF68"/>
  <c r="BF53"/>
  <c r="BF33"/>
  <c r="BF59"/>
  <c r="BF56"/>
  <c r="BF25"/>
  <c r="BF71"/>
  <c r="BF52"/>
  <c r="BF50"/>
  <c r="BF27"/>
  <c r="BF37"/>
  <c r="BF16"/>
  <c r="BF21"/>
  <c r="BE75"/>
  <c r="BE38"/>
  <c r="BE61"/>
  <c r="BE44"/>
  <c r="BE48"/>
  <c r="BE19"/>
  <c r="BE13"/>
  <c r="BE45"/>
  <c r="BE55"/>
  <c r="BE42"/>
  <c r="BE5"/>
  <c r="BE39"/>
  <c r="BE67"/>
  <c r="BE10"/>
  <c r="BE11"/>
  <c r="BE28"/>
  <c r="BE57"/>
  <c r="BE34"/>
  <c r="BE35"/>
  <c r="BE9"/>
  <c r="BE26"/>
  <c r="BE41"/>
  <c r="BE17"/>
  <c r="BE54"/>
  <c r="BE51"/>
  <c r="BE6"/>
  <c r="BE62"/>
  <c r="BE29"/>
  <c r="BE74"/>
  <c r="BE3"/>
  <c r="BE36"/>
  <c r="BE69"/>
  <c r="BE73"/>
  <c r="BE31"/>
  <c r="BE43"/>
  <c r="BE47"/>
  <c r="BE70"/>
  <c r="BE14"/>
  <c r="BE72"/>
  <c r="BE66"/>
  <c r="BE58"/>
  <c r="BE40"/>
  <c r="BE18"/>
  <c r="BE65"/>
  <c r="BE12"/>
  <c r="BE15"/>
  <c r="BE7"/>
  <c r="BE64"/>
  <c r="BE32"/>
  <c r="BE22"/>
  <c r="BE60"/>
  <c r="BE63"/>
  <c r="BE8"/>
  <c r="BE30"/>
  <c r="BE24"/>
  <c r="BE49"/>
  <c r="BE23"/>
  <c r="BE46"/>
  <c r="BE4"/>
  <c r="BE68"/>
  <c r="BE53"/>
  <c r="BE33"/>
  <c r="BE59"/>
  <c r="BE56"/>
  <c r="BE25"/>
  <c r="BE71"/>
  <c r="BE52"/>
  <c r="BE50"/>
  <c r="BE27"/>
  <c r="BE37"/>
  <c r="BE16"/>
  <c r="BE21"/>
  <c r="BC75"/>
  <c r="BC38"/>
  <c r="BC61"/>
  <c r="BC44"/>
  <c r="BC48"/>
  <c r="BC19"/>
  <c r="BC13"/>
  <c r="BC45"/>
  <c r="BC55"/>
  <c r="BC42"/>
  <c r="BC5"/>
  <c r="BC39"/>
  <c r="BC67"/>
  <c r="BC10"/>
  <c r="BC11"/>
  <c r="BC28"/>
  <c r="BC57"/>
  <c r="BC34"/>
  <c r="BC35"/>
  <c r="BC9"/>
  <c r="BC26"/>
  <c r="BC41"/>
  <c r="BC17"/>
  <c r="BC54"/>
  <c r="BC51"/>
  <c r="BC6"/>
  <c r="BC62"/>
  <c r="BC29"/>
  <c r="BC74"/>
  <c r="BC3"/>
  <c r="BC36"/>
  <c r="BC69"/>
  <c r="BC73"/>
  <c r="BC31"/>
  <c r="BC43"/>
  <c r="BC47"/>
  <c r="BC70"/>
  <c r="BC14"/>
  <c r="BC72"/>
  <c r="BC66"/>
  <c r="BC58"/>
  <c r="BC40"/>
  <c r="BC18"/>
  <c r="BC65"/>
  <c r="BC12"/>
  <c r="BC15"/>
  <c r="BC7"/>
  <c r="BC64"/>
  <c r="BC32"/>
  <c r="BC22"/>
  <c r="BC60"/>
  <c r="BC63"/>
  <c r="BC8"/>
  <c r="BC30"/>
  <c r="BC24"/>
  <c r="BC49"/>
  <c r="BC23"/>
  <c r="BC46"/>
  <c r="BC4"/>
  <c r="BC68"/>
  <c r="BC53"/>
  <c r="BC33"/>
  <c r="BC59"/>
  <c r="BC56"/>
  <c r="BC25"/>
  <c r="BC71"/>
  <c r="BC52"/>
  <c r="BC50"/>
  <c r="BC27"/>
  <c r="BC37"/>
  <c r="BC16"/>
  <c r="BC21"/>
  <c r="BC76"/>
  <c r="BC77"/>
  <c r="BC78"/>
  <c r="BC79"/>
  <c r="BC80"/>
  <c r="BC81"/>
  <c r="AX75"/>
  <c r="AX38"/>
  <c r="AX61"/>
  <c r="AX44"/>
  <c r="AX48"/>
  <c r="AX19"/>
  <c r="AX13"/>
  <c r="AX45"/>
  <c r="AX55"/>
  <c r="AX42"/>
  <c r="AX5"/>
  <c r="AX39"/>
  <c r="AX67"/>
  <c r="AX10"/>
  <c r="AX11"/>
  <c r="AX28"/>
  <c r="AX57"/>
  <c r="AX34"/>
  <c r="AX35"/>
  <c r="AX9"/>
  <c r="AX26"/>
  <c r="AX41"/>
  <c r="AX17"/>
  <c r="AX54"/>
  <c r="AX51"/>
  <c r="AX6"/>
  <c r="AX62"/>
  <c r="AX29"/>
  <c r="AX74"/>
  <c r="AX3"/>
  <c r="AX36"/>
  <c r="AX69"/>
  <c r="AX73"/>
  <c r="AX31"/>
  <c r="AX43"/>
  <c r="AX47"/>
  <c r="AX70"/>
  <c r="AX14"/>
  <c r="AX72"/>
  <c r="AX66"/>
  <c r="AX58"/>
  <c r="AX40"/>
  <c r="AX18"/>
  <c r="AX65"/>
  <c r="AX12"/>
  <c r="AX15"/>
  <c r="AX7"/>
  <c r="AX64"/>
  <c r="AX32"/>
  <c r="AX22"/>
  <c r="AX60"/>
  <c r="AX63"/>
  <c r="AX8"/>
  <c r="AX30"/>
  <c r="AX24"/>
  <c r="AX49"/>
  <c r="AX23"/>
  <c r="AX46"/>
  <c r="AX4"/>
  <c r="AX68"/>
  <c r="AX53"/>
  <c r="AX33"/>
  <c r="AX59"/>
  <c r="AX56"/>
  <c r="AX25"/>
  <c r="AX71"/>
  <c r="AX52"/>
  <c r="AX50"/>
  <c r="AX27"/>
  <c r="AX37"/>
  <c r="AX16"/>
  <c r="AX21"/>
  <c r="AV75"/>
  <c r="AV38"/>
  <c r="AV61"/>
  <c r="AV44"/>
  <c r="AV48"/>
  <c r="AV19"/>
  <c r="AV13"/>
  <c r="AV45"/>
  <c r="AV55"/>
  <c r="AV42"/>
  <c r="AV5"/>
  <c r="AV39"/>
  <c r="AV67"/>
  <c r="AV10"/>
  <c r="AV11"/>
  <c r="AV28"/>
  <c r="AV57"/>
  <c r="AV34"/>
  <c r="AV35"/>
  <c r="AV9"/>
  <c r="AV26"/>
  <c r="AV41"/>
  <c r="AV17"/>
  <c r="AV54"/>
  <c r="AV51"/>
  <c r="AV6"/>
  <c r="AV62"/>
  <c r="AV29"/>
  <c r="AV74"/>
  <c r="AV3"/>
  <c r="AV36"/>
  <c r="AV69"/>
  <c r="AV73"/>
  <c r="AV31"/>
  <c r="AV43"/>
  <c r="AV47"/>
  <c r="AV70"/>
  <c r="AV14"/>
  <c r="AV72"/>
  <c r="AV66"/>
  <c r="AV58"/>
  <c r="AV40"/>
  <c r="AV18"/>
  <c r="AV65"/>
  <c r="AV12"/>
  <c r="AV15"/>
  <c r="AV7"/>
  <c r="AV64"/>
  <c r="AV32"/>
  <c r="AV22"/>
  <c r="AV60"/>
  <c r="AV63"/>
  <c r="AV8"/>
  <c r="AV30"/>
  <c r="AV24"/>
  <c r="AV49"/>
  <c r="AV23"/>
  <c r="AV46"/>
  <c r="AV4"/>
  <c r="AV68"/>
  <c r="AV53"/>
  <c r="AV33"/>
  <c r="AV59"/>
  <c r="AV56"/>
  <c r="AV25"/>
  <c r="AV71"/>
  <c r="AV52"/>
  <c r="AV50"/>
  <c r="AV27"/>
  <c r="AV37"/>
  <c r="AV16"/>
  <c r="AV21"/>
  <c r="AQ76"/>
  <c r="AQ77"/>
  <c r="AQ78"/>
  <c r="AQ79"/>
  <c r="AQ80"/>
  <c r="AQ81"/>
  <c r="AP75"/>
  <c r="AP38"/>
  <c r="AP61"/>
  <c r="AP44"/>
  <c r="AP48"/>
  <c r="AP19"/>
  <c r="AP13"/>
  <c r="AP45"/>
  <c r="AP55"/>
  <c r="AP42"/>
  <c r="AP5"/>
  <c r="AP39"/>
  <c r="AP67"/>
  <c r="AP10"/>
  <c r="AP11"/>
  <c r="AP28"/>
  <c r="AP57"/>
  <c r="AP34"/>
  <c r="AP35"/>
  <c r="AP9"/>
  <c r="AP26"/>
  <c r="AP41"/>
  <c r="AP17"/>
  <c r="AP54"/>
  <c r="AP51"/>
  <c r="AP6"/>
  <c r="AP62"/>
  <c r="AP29"/>
  <c r="AP74"/>
  <c r="AP3"/>
  <c r="AP36"/>
  <c r="AP69"/>
  <c r="AP73"/>
  <c r="AP31"/>
  <c r="AP43"/>
  <c r="AP47"/>
  <c r="AP70"/>
  <c r="AP14"/>
  <c r="AP72"/>
  <c r="AP66"/>
  <c r="AP58"/>
  <c r="AP40"/>
  <c r="AP18"/>
  <c r="AP65"/>
  <c r="AP12"/>
  <c r="AP15"/>
  <c r="AP7"/>
  <c r="AP64"/>
  <c r="AP32"/>
  <c r="AP22"/>
  <c r="AP60"/>
  <c r="AP63"/>
  <c r="AP8"/>
  <c r="AP30"/>
  <c r="AP24"/>
  <c r="AP49"/>
  <c r="AP23"/>
  <c r="AP46"/>
  <c r="AP4"/>
  <c r="AP68"/>
  <c r="AP53"/>
  <c r="AP33"/>
  <c r="AP59"/>
  <c r="AP56"/>
  <c r="AP25"/>
  <c r="AP71"/>
  <c r="AP52"/>
  <c r="AP50"/>
  <c r="AP27"/>
  <c r="AP37"/>
  <c r="AP16"/>
  <c r="AP21"/>
  <c r="AH75"/>
  <c r="AH38"/>
  <c r="AH61"/>
  <c r="AH44"/>
  <c r="AH48"/>
  <c r="AH19"/>
  <c r="AH13"/>
  <c r="AH45"/>
  <c r="AH55"/>
  <c r="AH42"/>
  <c r="AH5"/>
  <c r="AH39"/>
  <c r="AH67"/>
  <c r="AH10"/>
  <c r="AH11"/>
  <c r="AH28"/>
  <c r="AH57"/>
  <c r="AH34"/>
  <c r="AH35"/>
  <c r="AH9"/>
  <c r="AH26"/>
  <c r="AH41"/>
  <c r="AH17"/>
  <c r="AH54"/>
  <c r="AH51"/>
  <c r="AH6"/>
  <c r="AH62"/>
  <c r="AH29"/>
  <c r="AH74"/>
  <c r="AH3"/>
  <c r="AH36"/>
  <c r="AH69"/>
  <c r="AH73"/>
  <c r="AH31"/>
  <c r="AH43"/>
  <c r="AH47"/>
  <c r="AH70"/>
  <c r="AH14"/>
  <c r="AH72"/>
  <c r="AH66"/>
  <c r="AH58"/>
  <c r="AH40"/>
  <c r="AH18"/>
  <c r="AH65"/>
  <c r="AH12"/>
  <c r="AH15"/>
  <c r="AH7"/>
  <c r="AH64"/>
  <c r="AH32"/>
  <c r="AH22"/>
  <c r="AH60"/>
  <c r="AH63"/>
  <c r="AH8"/>
  <c r="AH30"/>
  <c r="AH24"/>
  <c r="AH49"/>
  <c r="AH23"/>
  <c r="AH46"/>
  <c r="AH4"/>
  <c r="AH68"/>
  <c r="AH53"/>
  <c r="AH33"/>
  <c r="AH59"/>
  <c r="AH56"/>
  <c r="AH25"/>
  <c r="AH71"/>
  <c r="AH52"/>
  <c r="AH50"/>
  <c r="AH27"/>
  <c r="AH37"/>
  <c r="AH16"/>
  <c r="AH21"/>
  <c r="W75"/>
  <c r="W38"/>
  <c r="W61"/>
  <c r="W44"/>
  <c r="W48"/>
  <c r="W19"/>
  <c r="W13"/>
  <c r="W45"/>
  <c r="W55"/>
  <c r="W42"/>
  <c r="W5"/>
  <c r="W39"/>
  <c r="W67"/>
  <c r="W10"/>
  <c r="W11"/>
  <c r="W28"/>
  <c r="W57"/>
  <c r="W34"/>
  <c r="W35"/>
  <c r="W9"/>
  <c r="W26"/>
  <c r="W41"/>
  <c r="W17"/>
  <c r="W54"/>
  <c r="W51"/>
  <c r="W6"/>
  <c r="W62"/>
  <c r="W29"/>
  <c r="W74"/>
  <c r="W3"/>
  <c r="W36"/>
  <c r="W69"/>
  <c r="W73"/>
  <c r="W31"/>
  <c r="W43"/>
  <c r="W47"/>
  <c r="W70"/>
  <c r="W14"/>
  <c r="W72"/>
  <c r="W66"/>
  <c r="W58"/>
  <c r="W40"/>
  <c r="W18"/>
  <c r="W65"/>
  <c r="W12"/>
  <c r="W15"/>
  <c r="W7"/>
  <c r="W64"/>
  <c r="W32"/>
  <c r="W22"/>
  <c r="W60"/>
  <c r="W63"/>
  <c r="W8"/>
  <c r="W30"/>
  <c r="W24"/>
  <c r="W49"/>
  <c r="W23"/>
  <c r="W46"/>
  <c r="W4"/>
  <c r="W68"/>
  <c r="W53"/>
  <c r="W33"/>
  <c r="W59"/>
  <c r="W56"/>
  <c r="W25"/>
  <c r="W71"/>
  <c r="W52"/>
  <c r="W50"/>
  <c r="W27"/>
  <c r="W37"/>
  <c r="W16"/>
  <c r="W21"/>
  <c r="V75"/>
  <c r="V38"/>
  <c r="V61"/>
  <c r="V44"/>
  <c r="V48"/>
  <c r="V19"/>
  <c r="V13"/>
  <c r="V45"/>
  <c r="V55"/>
  <c r="V42"/>
  <c r="V5"/>
  <c r="V39"/>
  <c r="V67"/>
  <c r="V10"/>
  <c r="V11"/>
  <c r="V28"/>
  <c r="V57"/>
  <c r="V34"/>
  <c r="V35"/>
  <c r="V9"/>
  <c r="V26"/>
  <c r="V41"/>
  <c r="V17"/>
  <c r="V54"/>
  <c r="V51"/>
  <c r="V6"/>
  <c r="V62"/>
  <c r="V29"/>
  <c r="V74"/>
  <c r="V3"/>
  <c r="V36"/>
  <c r="V69"/>
  <c r="V73"/>
  <c r="V31"/>
  <c r="V43"/>
  <c r="V47"/>
  <c r="V70"/>
  <c r="V14"/>
  <c r="V72"/>
  <c r="V66"/>
  <c r="V58"/>
  <c r="V40"/>
  <c r="V18"/>
  <c r="V65"/>
  <c r="V12"/>
  <c r="V15"/>
  <c r="V7"/>
  <c r="V64"/>
  <c r="V32"/>
  <c r="V22"/>
  <c r="V60"/>
  <c r="V63"/>
  <c r="V8"/>
  <c r="V30"/>
  <c r="V24"/>
  <c r="V49"/>
  <c r="V23"/>
  <c r="V46"/>
  <c r="V4"/>
  <c r="V68"/>
  <c r="V53"/>
  <c r="V33"/>
  <c r="V59"/>
  <c r="V56"/>
  <c r="V25"/>
  <c r="V71"/>
  <c r="V52"/>
  <c r="V50"/>
  <c r="V27"/>
  <c r="V37"/>
  <c r="V16"/>
  <c r="V21"/>
  <c r="V20"/>
  <c r="W20"/>
  <c r="AH20"/>
  <c r="AP20"/>
  <c r="AV20"/>
  <c r="AX20"/>
  <c r="BC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R75"/>
  <c r="R38"/>
  <c r="R61"/>
  <c r="R44"/>
  <c r="R48"/>
  <c r="R19"/>
  <c r="R13"/>
  <c r="R45"/>
  <c r="R55"/>
  <c r="R42"/>
  <c r="R5"/>
  <c r="R39"/>
  <c r="R67"/>
  <c r="R10"/>
  <c r="R11"/>
  <c r="R28"/>
  <c r="R57"/>
  <c r="R34"/>
  <c r="R35"/>
  <c r="R9"/>
  <c r="R26"/>
  <c r="R41"/>
  <c r="R17"/>
  <c r="R54"/>
  <c r="R51"/>
  <c r="R6"/>
  <c r="R62"/>
  <c r="R29"/>
  <c r="R74"/>
  <c r="R3"/>
  <c r="R36"/>
  <c r="R69"/>
  <c r="R73"/>
  <c r="R31"/>
  <c r="R43"/>
  <c r="R47"/>
  <c r="R70"/>
  <c r="R14"/>
  <c r="R72"/>
  <c r="R66"/>
  <c r="R58"/>
  <c r="R40"/>
  <c r="R18"/>
  <c r="R65"/>
  <c r="R12"/>
  <c r="R15"/>
  <c r="R7"/>
  <c r="R64"/>
  <c r="R32"/>
  <c r="R22"/>
  <c r="R60"/>
  <c r="R63"/>
  <c r="R8"/>
  <c r="R30"/>
  <c r="R24"/>
  <c r="R49"/>
  <c r="R23"/>
  <c r="R46"/>
  <c r="R4"/>
  <c r="R68"/>
  <c r="R53"/>
  <c r="R33"/>
  <c r="R59"/>
  <c r="R56"/>
  <c r="R25"/>
  <c r="R71"/>
  <c r="R52"/>
  <c r="R50"/>
  <c r="R27"/>
  <c r="R37"/>
  <c r="R16"/>
  <c r="R21"/>
  <c r="Q75"/>
  <c r="Q38"/>
  <c r="Q19"/>
  <c r="Q45"/>
  <c r="Q55"/>
  <c r="Q42"/>
  <c r="Q39"/>
  <c r="Q67"/>
  <c r="Q34"/>
  <c r="Q9"/>
  <c r="Q54"/>
  <c r="Q6"/>
  <c r="Q74"/>
  <c r="Q69"/>
  <c r="Q73"/>
  <c r="Q47"/>
  <c r="Q70"/>
  <c r="Q72"/>
  <c r="Q66"/>
  <c r="Q58"/>
  <c r="Q65"/>
  <c r="Q64"/>
  <c r="Q63"/>
  <c r="Q8"/>
  <c r="Q24"/>
  <c r="Q49"/>
  <c r="Q23"/>
  <c r="Q68"/>
  <c r="Q59"/>
  <c r="Q56"/>
  <c r="Q71"/>
  <c r="Q27"/>
  <c r="AT107" i="2" l="1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1" i="4" s="1"/>
  <c r="AD17" i="2"/>
  <c r="M48" i="4" s="1"/>
  <c r="AD20" i="2"/>
  <c r="M45" i="4" s="1"/>
  <c r="AD37" i="2"/>
  <c r="M51" i="4" s="1"/>
  <c r="AD41" i="2"/>
  <c r="M74" i="4" s="1"/>
  <c r="AD44" i="2"/>
  <c r="M69" i="4" s="1"/>
  <c r="AD45" i="2"/>
  <c r="M73" i="4" s="1"/>
  <c r="AD70" i="2"/>
  <c r="M46" i="4" s="1"/>
  <c r="AD78" i="2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3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3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4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3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3" i="4" s="1"/>
  <c r="A50" i="3"/>
  <c r="A56" i="2" s="1"/>
  <c r="A33" i="3"/>
  <c r="A39" i="2" s="1"/>
  <c r="AD18" l="1"/>
  <c r="M19" i="4" s="1"/>
  <c r="J60"/>
  <c r="AD28" i="2"/>
  <c r="M28" i="4" s="1"/>
  <c r="P51" i="2"/>
  <c r="K72" i="4" s="1"/>
  <c r="W47" i="2"/>
  <c r="L43" i="4" s="1"/>
  <c r="W46" i="2"/>
  <c r="L31" i="4" s="1"/>
  <c r="P58" i="2"/>
  <c r="K15" i="4" s="1"/>
  <c r="W54" i="2"/>
  <c r="L40" i="4" s="1"/>
  <c r="W42" i="2"/>
  <c r="L3" i="4" s="1"/>
  <c r="W59" i="2"/>
  <c r="L7" i="4" s="1"/>
  <c r="P59" i="2"/>
  <c r="K7" i="4" s="1"/>
  <c r="P47" i="2"/>
  <c r="K43" i="4" s="1"/>
  <c r="W55" i="2"/>
  <c r="L18" i="4" s="1"/>
  <c r="W43" i="2"/>
  <c r="L36" i="4" s="1"/>
  <c r="P55" i="2"/>
  <c r="K18" i="4" s="1"/>
  <c r="P43" i="2"/>
  <c r="K36" i="4" s="1"/>
  <c r="P57" i="2"/>
  <c r="K12" i="4" s="1"/>
  <c r="P45" i="2"/>
  <c r="K73" i="4" s="1"/>
  <c r="P61" i="2"/>
  <c r="K32" i="4" s="1"/>
  <c r="P49" i="2"/>
  <c r="K70" i="4" s="1"/>
  <c r="W51" i="2"/>
  <c r="L72" i="4" s="1"/>
  <c r="W39" i="2"/>
  <c r="L62" i="4" s="1"/>
  <c r="W57" i="2"/>
  <c r="L12" i="4" s="1"/>
  <c r="W50" i="2"/>
  <c r="L14" i="4" s="1"/>
  <c r="W53" i="2"/>
  <c r="L58" i="4" s="1"/>
  <c r="W62" i="2"/>
  <c r="L22" i="4" s="1"/>
  <c r="W65" i="2"/>
  <c r="L8" i="4" s="1"/>
  <c r="P65" i="2"/>
  <c r="P53"/>
  <c r="K58" i="4" s="1"/>
  <c r="P41" i="2"/>
  <c r="K74" i="4" s="1"/>
  <c r="W61" i="2"/>
  <c r="L32" i="4" s="1"/>
  <c r="P54" i="2"/>
  <c r="K40" i="4" s="1"/>
  <c r="P42" i="2"/>
  <c r="K3" i="4" s="1"/>
  <c r="P64" i="2"/>
  <c r="K60" i="4" s="1"/>
  <c r="P52" i="2"/>
  <c r="K66" i="4" s="1"/>
  <c r="P40" i="2"/>
  <c r="K29" i="4" s="1"/>
  <c r="P60" i="2"/>
  <c r="K64" i="4" s="1"/>
  <c r="P48" i="2"/>
  <c r="K47" i="4" s="1"/>
  <c r="P46" i="2"/>
  <c r="K31" i="4" s="1"/>
  <c r="W60" i="2"/>
  <c r="L64" i="4" s="1"/>
  <c r="W48" i="2"/>
  <c r="L47" i="4" s="1"/>
  <c r="W52" i="2"/>
  <c r="L66" i="4" s="1"/>
  <c r="W40" i="2"/>
  <c r="L29" i="4" s="1"/>
  <c r="P44" i="2"/>
  <c r="K69" i="4" s="1"/>
  <c r="P62" i="2"/>
  <c r="K22" i="4" s="1"/>
  <c r="P50" i="2"/>
  <c r="K14" i="4" s="1"/>
  <c r="W58" i="2"/>
  <c r="L15" i="4" s="1"/>
  <c r="W64" i="2"/>
  <c r="L60" i="4" s="1"/>
  <c r="AD42" i="2"/>
  <c r="M3" i="4" s="1"/>
  <c r="AD77" i="2"/>
  <c r="M25" i="4" s="1"/>
  <c r="A63" i="2"/>
  <c r="C62" i="4"/>
  <c r="C65"/>
  <c r="AD84" i="2"/>
  <c r="M21" i="4" s="1"/>
  <c r="AD83" i="2"/>
  <c r="M16" i="4" s="1"/>
  <c r="AD82" i="2"/>
  <c r="M37" i="4" s="1"/>
  <c r="AD81" i="2"/>
  <c r="M27" i="4" s="1"/>
  <c r="AD80" i="2"/>
  <c r="M50" i="4" s="1"/>
  <c r="AD79" i="2"/>
  <c r="M52" i="4" s="1"/>
  <c r="AD76" i="2"/>
  <c r="M56" i="4" s="1"/>
  <c r="AD75" i="2"/>
  <c r="M59" i="4" s="1"/>
  <c r="AD74" i="2"/>
  <c r="M33" i="4" s="1"/>
  <c r="AD73" i="2"/>
  <c r="M53" i="4" s="1"/>
  <c r="AD72" i="2"/>
  <c r="M68" i="4" s="1"/>
  <c r="AD71" i="2"/>
  <c r="M4" i="4" s="1"/>
  <c r="AD69" i="2"/>
  <c r="M23" i="4" s="1"/>
  <c r="AD68" i="2"/>
  <c r="M49" i="4" s="1"/>
  <c r="AD67" i="2"/>
  <c r="M24" i="4" s="1"/>
  <c r="AD66" i="2"/>
  <c r="M30" i="4" s="1"/>
  <c r="AD65" i="2"/>
  <c r="M8" i="4" s="1"/>
  <c r="AD63" i="2"/>
  <c r="M63" i="4" s="1"/>
  <c r="AD64" i="2"/>
  <c r="M60" i="4" s="1"/>
  <c r="AD62" i="2"/>
  <c r="M22" i="4" s="1"/>
  <c r="AD61" i="2"/>
  <c r="M32" i="4" s="1"/>
  <c r="AD60" i="2"/>
  <c r="M64" i="4" s="1"/>
  <c r="AD59" i="2"/>
  <c r="M7" i="4" s="1"/>
  <c r="AD58" i="2"/>
  <c r="M15" i="4" s="1"/>
  <c r="AD57" i="2"/>
  <c r="M12" i="4" s="1"/>
  <c r="AD56" i="2"/>
  <c r="M65" i="4" s="1"/>
  <c r="AD55" i="2"/>
  <c r="M18" i="4" s="1"/>
  <c r="AD54" i="2"/>
  <c r="M40" i="4" s="1"/>
  <c r="AD53" i="2"/>
  <c r="M58" i="4" s="1"/>
  <c r="AD52" i="2"/>
  <c r="M66" i="4" s="1"/>
  <c r="AD51" i="2"/>
  <c r="M72" i="4" s="1"/>
  <c r="AD50" i="2"/>
  <c r="M14" i="4" s="1"/>
  <c r="AD49" i="2"/>
  <c r="M70" i="4" s="1"/>
  <c r="AD48" i="2"/>
  <c r="M47" i="4" s="1"/>
  <c r="AD47" i="2"/>
  <c r="M43" i="4" s="1"/>
  <c r="AD46" i="2"/>
  <c r="M31" i="4" s="1"/>
  <c r="AD43" i="2"/>
  <c r="M36" i="4" s="1"/>
  <c r="AD40" i="2"/>
  <c r="M29" i="4" s="1"/>
  <c r="AD39" i="2"/>
  <c r="M62" i="4" s="1"/>
  <c r="AD38" i="2"/>
  <c r="M6" i="4" s="1"/>
  <c r="AD36" i="2"/>
  <c r="M54" i="4" s="1"/>
  <c r="AD35" i="2"/>
  <c r="M17" i="4" s="1"/>
  <c r="AD34" i="2"/>
  <c r="M41" i="4" s="1"/>
  <c r="AD33" i="2"/>
  <c r="M26" i="4" s="1"/>
  <c r="AD32" i="2"/>
  <c r="M9" i="4" s="1"/>
  <c r="AD31" i="2"/>
  <c r="M35" i="4" s="1"/>
  <c r="AD30" i="2"/>
  <c r="M34" i="4" s="1"/>
  <c r="AD29" i="2"/>
  <c r="M57" i="4" s="1"/>
  <c r="AD27" i="2"/>
  <c r="M11" i="4" s="1"/>
  <c r="AD26" i="2"/>
  <c r="M10" i="4" s="1"/>
  <c r="AD24" i="2"/>
  <c r="M39" i="4" s="1"/>
  <c r="AD23" i="2"/>
  <c r="M5" i="4" s="1"/>
  <c r="AD22" i="2"/>
  <c r="M42" i="4" s="1"/>
  <c r="AD21" i="2"/>
  <c r="M55" i="4" s="1"/>
  <c r="AD19" i="2"/>
  <c r="M13" i="4" s="1"/>
  <c r="AD16" i="2"/>
  <c r="M44" i="4" s="1"/>
  <c r="AD14" i="2"/>
  <c r="M38" i="4" s="1"/>
  <c r="AW98" i="2" l="1"/>
  <c r="AU98" s="1"/>
  <c r="AW97"/>
  <c r="AU97" s="1"/>
  <c r="AW96"/>
  <c r="AU96" s="1"/>
  <c r="W13"/>
  <c r="L75" i="4" s="1"/>
  <c r="W36" i="2"/>
  <c r="L54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9" i="4"/>
  <c r="J74"/>
  <c r="J3"/>
  <c r="J36"/>
  <c r="J69"/>
  <c r="J73"/>
  <c r="J31"/>
  <c r="J43"/>
  <c r="J47"/>
  <c r="J70"/>
  <c r="J14"/>
  <c r="J72"/>
  <c r="J66"/>
  <c r="J58"/>
  <c r="J40"/>
  <c r="J18"/>
  <c r="J12"/>
  <c r="J15"/>
  <c r="J7"/>
  <c r="J22"/>
  <c r="J53"/>
  <c r="I74" i="2"/>
  <c r="J44" i="4"/>
  <c r="D53"/>
  <c r="D44"/>
  <c r="O73" i="2"/>
  <c r="L73"/>
  <c r="O16"/>
  <c r="L16"/>
  <c r="K16"/>
  <c r="A67" i="3"/>
  <c r="A73" i="2" s="1"/>
  <c r="A10" i="3"/>
  <c r="C44" i="4" s="1"/>
  <c r="W66" i="2" l="1"/>
  <c r="L30" i="4" s="1"/>
  <c r="J64"/>
  <c r="J32"/>
  <c r="W37" i="2"/>
  <c r="L51" i="4" s="1"/>
  <c r="W75" i="2"/>
  <c r="L59" i="4" s="1"/>
  <c r="W29" i="2"/>
  <c r="L57" i="4" s="1"/>
  <c r="W16" i="2"/>
  <c r="L44" i="4" s="1"/>
  <c r="W79" i="2"/>
  <c r="L52" i="4" s="1"/>
  <c r="W28" i="2"/>
  <c r="L28" i="4" s="1"/>
  <c r="W15" i="2"/>
  <c r="L61" i="4" s="1"/>
  <c r="W24" i="2"/>
  <c r="L39" i="4" s="1"/>
  <c r="W33" i="2"/>
  <c r="L26" i="4" s="1"/>
  <c r="W20" i="2"/>
  <c r="L45" i="4" s="1"/>
  <c r="W77" i="2"/>
  <c r="L25" i="4" s="1"/>
  <c r="W38" i="2"/>
  <c r="L6" i="4" s="1"/>
  <c r="W26" i="2"/>
  <c r="L10" i="4" s="1"/>
  <c r="A16" i="2"/>
  <c r="W23"/>
  <c r="L5" i="4" s="1"/>
  <c r="C53"/>
  <c r="W73" i="2"/>
  <c r="L53" i="4" s="1"/>
  <c r="W34" i="2"/>
  <c r="L41" i="4" s="1"/>
  <c r="W21" i="2"/>
  <c r="L55" i="4" s="1"/>
  <c r="W83" i="2"/>
  <c r="L16" i="4" s="1"/>
  <c r="W71" i="2"/>
  <c r="L4" i="4" s="1"/>
  <c r="W32" i="2"/>
  <c r="L9" i="4" s="1"/>
  <c r="W19" i="2"/>
  <c r="L13" i="4" s="1"/>
  <c r="W81" i="2"/>
  <c r="L27" i="4" s="1"/>
  <c r="W69" i="2"/>
  <c r="L23" i="4" s="1"/>
  <c r="W30" i="2"/>
  <c r="L34" i="4" s="1"/>
  <c r="W17" i="2"/>
  <c r="L48" i="4" s="1"/>
  <c r="P73" i="2"/>
  <c r="K53" i="4" s="1"/>
  <c r="P16" i="2"/>
  <c r="K44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37" i="4" s="1"/>
  <c r="W70" i="2"/>
  <c r="L46" i="4" s="1"/>
  <c r="W35" i="2"/>
  <c r="L17" i="4" s="1"/>
  <c r="W31" i="2"/>
  <c r="L35" i="4" s="1"/>
  <c r="W27" i="2"/>
  <c r="L11" i="4" s="1"/>
  <c r="W22" i="2"/>
  <c r="L42" i="4" s="1"/>
  <c r="W18" i="2"/>
  <c r="L19" i="4" s="1"/>
  <c r="W14" i="2"/>
  <c r="L38" i="4" s="1"/>
  <c r="W74" i="2"/>
  <c r="L33" i="4" s="1"/>
  <c r="H81" i="2"/>
  <c r="I81"/>
  <c r="J27" i="4" s="1"/>
  <c r="E81" i="2"/>
  <c r="D81"/>
  <c r="J55" i="4"/>
  <c r="D55"/>
  <c r="D27"/>
  <c r="O81" i="2"/>
  <c r="L81"/>
  <c r="K81"/>
  <c r="O21"/>
  <c r="L21"/>
  <c r="K21"/>
  <c r="A15" i="3"/>
  <c r="A21" i="2" s="1"/>
  <c r="A75" i="3"/>
  <c r="A81" i="2" s="1"/>
  <c r="R20" i="4"/>
  <c r="Q20"/>
  <c r="P21" i="2" l="1"/>
  <c r="K55" i="4" s="1"/>
  <c r="P81" i="2"/>
  <c r="K27" i="4" s="1"/>
  <c r="C27"/>
  <c r="C55"/>
  <c r="D25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25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4" i="4"/>
  <c r="D39"/>
  <c r="D46"/>
  <c r="D18"/>
  <c r="D13"/>
  <c r="D12"/>
  <c r="D7"/>
  <c r="D16"/>
  <c r="D4"/>
  <c r="D10"/>
  <c r="D21"/>
  <c r="D48"/>
  <c r="D69"/>
  <c r="D26"/>
  <c r="D34"/>
  <c r="D28"/>
  <c r="D72"/>
  <c r="D58"/>
  <c r="D60"/>
  <c r="D57"/>
  <c r="D14"/>
  <c r="D37"/>
  <c r="D30"/>
  <c r="D75"/>
  <c r="D35"/>
  <c r="D49"/>
  <c r="D23"/>
  <c r="D22"/>
  <c r="D29"/>
  <c r="D66"/>
  <c r="D20"/>
  <c r="D9"/>
  <c r="D41"/>
  <c r="D32"/>
  <c r="D11"/>
  <c r="D45"/>
  <c r="D38"/>
  <c r="D70"/>
  <c r="D54"/>
  <c r="D15"/>
  <c r="D73"/>
  <c r="D52"/>
  <c r="D47"/>
  <c r="D43"/>
  <c r="D36"/>
  <c r="D8"/>
  <c r="D61"/>
  <c r="D59"/>
  <c r="D19"/>
  <c r="D40"/>
  <c r="D24"/>
  <c r="D51"/>
  <c r="D5"/>
  <c r="D50"/>
  <c r="D68"/>
  <c r="D31"/>
  <c r="D56"/>
  <c r="D6"/>
  <c r="D74"/>
  <c r="D71"/>
  <c r="D33"/>
  <c r="D3"/>
  <c r="D17"/>
  <c r="D42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50" i="4" s="1"/>
  <c r="A54" i="3"/>
  <c r="P26" i="2" l="1"/>
  <c r="K10" i="4" s="1"/>
  <c r="A60" i="2"/>
  <c r="C64" i="4"/>
  <c r="P15" i="2"/>
  <c r="K61" i="4" s="1"/>
  <c r="P37" i="2"/>
  <c r="K51" i="4" s="1"/>
  <c r="P24" i="2"/>
  <c r="K39" i="4" s="1"/>
  <c r="P30" i="2"/>
  <c r="K34" i="4" s="1"/>
  <c r="P19" i="2"/>
  <c r="K13" i="4" s="1"/>
  <c r="P33" i="2"/>
  <c r="K26" i="4" s="1"/>
  <c r="P67" i="2"/>
  <c r="K24" i="4" s="1"/>
  <c r="P20" i="2"/>
  <c r="K45" i="4" s="1"/>
  <c r="P34" i="2"/>
  <c r="K41" i="4" s="1"/>
  <c r="P28" i="2"/>
  <c r="K28" i="4" s="1"/>
  <c r="P27" i="2"/>
  <c r="K11" i="4" s="1"/>
  <c r="P78" i="2"/>
  <c r="K71" i="4" s="1"/>
  <c r="K8"/>
  <c r="P38" i="2"/>
  <c r="K6" i="4" s="1"/>
  <c r="P75" i="2"/>
  <c r="K59" i="4" s="1"/>
  <c r="P35" i="2"/>
  <c r="K17" i="4" s="1"/>
  <c r="P22" i="2"/>
  <c r="K42" i="4" s="1"/>
  <c r="P71" i="2"/>
  <c r="K4" i="4" s="1"/>
  <c r="P32" i="2"/>
  <c r="K9" i="4" s="1"/>
  <c r="P18" i="2"/>
  <c r="K19" i="4" s="1"/>
  <c r="P77" i="2"/>
  <c r="K25" i="4" s="1"/>
  <c r="P76" i="2"/>
  <c r="K56" i="4" s="1"/>
  <c r="P36" i="2"/>
  <c r="K54" i="4" s="1"/>
  <c r="P23" i="2"/>
  <c r="K5" i="4" s="1"/>
  <c r="P70" i="2"/>
  <c r="K46" i="4" s="1"/>
  <c r="P31" i="2"/>
  <c r="K35" i="4" s="1"/>
  <c r="P17" i="2"/>
  <c r="K48" i="4" s="1"/>
  <c r="P74" i="2"/>
  <c r="K33" i="4" s="1"/>
  <c r="P69" i="2"/>
  <c r="K23" i="4" s="1"/>
  <c r="P68" i="2"/>
  <c r="K49" i="4" s="1"/>
  <c r="P29" i="2"/>
  <c r="K57" i="4" s="1"/>
  <c r="P14" i="2"/>
  <c r="K38" i="4" s="1"/>
  <c r="P83" i="2"/>
  <c r="K16" i="4" s="1"/>
  <c r="P82" i="2"/>
  <c r="K37" i="4" s="1"/>
  <c r="P79" i="2"/>
  <c r="K52" i="4" s="1"/>
  <c r="P66" i="2"/>
  <c r="K30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9" i="4" s="1"/>
  <c r="A35" i="3"/>
  <c r="C74" i="4" s="1"/>
  <c r="A36" i="3"/>
  <c r="C3" i="4" s="1"/>
  <c r="A37" i="3"/>
  <c r="C36" i="4" s="1"/>
  <c r="A38" i="3"/>
  <c r="C69" i="4" s="1"/>
  <c r="A39" i="3"/>
  <c r="C73" i="4" s="1"/>
  <c r="A40" i="3"/>
  <c r="C31" i="4" s="1"/>
  <c r="A41" i="3"/>
  <c r="C43" i="4" s="1"/>
  <c r="A42" i="3"/>
  <c r="C47" i="4" s="1"/>
  <c r="A43" i="3"/>
  <c r="C70" i="4" s="1"/>
  <c r="A44" i="3"/>
  <c r="C14" i="4" s="1"/>
  <c r="A45" i="3"/>
  <c r="C72" i="4" s="1"/>
  <c r="A46" i="3"/>
  <c r="C66" i="4" s="1"/>
  <c r="A47" i="3"/>
  <c r="C58" i="4" s="1"/>
  <c r="A48" i="3"/>
  <c r="C40" i="4" s="1"/>
  <c r="A49" i="3"/>
  <c r="C18" i="4" s="1"/>
  <c r="A51" i="3"/>
  <c r="C12" i="4" s="1"/>
  <c r="A52" i="3"/>
  <c r="C15" i="4" s="1"/>
  <c r="A53" i="3"/>
  <c r="C7" i="4" s="1"/>
  <c r="A55" i="3"/>
  <c r="C32" i="4" s="1"/>
  <c r="A56" i="3"/>
  <c r="C22" i="4" s="1"/>
  <c r="A57" i="3"/>
  <c r="C60" i="4" s="1"/>
  <c r="A59" i="3"/>
  <c r="C8" i="4" s="1"/>
  <c r="A60" i="3"/>
  <c r="C30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35" i="4"/>
  <c r="A31" i="2"/>
  <c r="C48" i="4"/>
  <c r="A17" i="2"/>
  <c r="C4" i="4"/>
  <c r="A71" i="2"/>
  <c r="A57"/>
  <c r="A44"/>
  <c r="C34" i="4"/>
  <c r="A30" i="2"/>
  <c r="C61" i="4"/>
  <c r="A15" i="2"/>
  <c r="C68" i="4"/>
  <c r="A72" i="2"/>
  <c r="C46" i="4"/>
  <c r="A70" i="2"/>
  <c r="A55"/>
  <c r="A43"/>
  <c r="C57" i="4"/>
  <c r="A29" i="2"/>
  <c r="C38" i="4"/>
  <c r="A14" i="2"/>
  <c r="A42"/>
  <c r="C28" i="4"/>
  <c r="A28" i="2"/>
  <c r="C75" i="4"/>
  <c r="A13" i="2"/>
  <c r="C49" i="4"/>
  <c r="A68" i="2"/>
  <c r="A53"/>
  <c r="A41"/>
  <c r="C11" i="4"/>
  <c r="A27" i="2"/>
  <c r="C20" i="4"/>
  <c r="A12" i="2"/>
  <c r="A54"/>
  <c r="C16" i="4"/>
  <c r="A83" i="2"/>
  <c r="C37" i="4"/>
  <c r="A82" i="2"/>
  <c r="C24" i="4"/>
  <c r="A67" i="2"/>
  <c r="A52"/>
  <c r="A40"/>
  <c r="C10" i="4"/>
  <c r="A26" i="2"/>
  <c r="C21" i="4"/>
  <c r="A84" i="2"/>
  <c r="C50" i="4"/>
  <c r="A80" i="2"/>
  <c r="A66"/>
  <c r="A51"/>
  <c r="C6" i="4"/>
  <c r="A38" i="2"/>
  <c r="C39" i="4"/>
  <c r="A24" i="2"/>
  <c r="C52" i="4"/>
  <c r="A79" i="2"/>
  <c r="A65"/>
  <c r="A50"/>
  <c r="C51" i="4"/>
  <c r="A37" i="2"/>
  <c r="C5" i="4"/>
  <c r="A23" i="2"/>
  <c r="A49"/>
  <c r="C54" i="4"/>
  <c r="A36" i="2"/>
  <c r="C42" i="4"/>
  <c r="A22" i="2"/>
  <c r="C56" i="4"/>
  <c r="A76" i="2"/>
  <c r="A48"/>
  <c r="C41" i="4"/>
  <c r="A34" i="2"/>
  <c r="C45" i="4"/>
  <c r="A20" i="2"/>
  <c r="C23" i="4"/>
  <c r="A69" i="2"/>
  <c r="A64"/>
  <c r="A62"/>
  <c r="C59" i="4"/>
  <c r="A75" i="2"/>
  <c r="A61"/>
  <c r="A47"/>
  <c r="C26" i="4"/>
  <c r="A33" i="2"/>
  <c r="C13" i="4"/>
  <c r="A19" i="2"/>
  <c r="C33" i="4"/>
  <c r="A74" i="2"/>
  <c r="A59"/>
  <c r="A46"/>
  <c r="C9" i="4"/>
  <c r="A32" i="2"/>
  <c r="C19" i="4"/>
  <c r="A18" i="2"/>
  <c r="C71" i="4"/>
  <c r="C17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N2"/>
  <c r="AL2"/>
  <c r="AK2"/>
  <c r="AJ2"/>
  <c r="AI2"/>
  <c r="AH2"/>
  <c r="AG2"/>
  <c r="AF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X104"/>
  <c r="LW104"/>
  <c r="LV104"/>
  <c r="LX99"/>
  <c r="LW99"/>
  <c r="LV99"/>
  <c r="LY84"/>
  <c r="LX84"/>
  <c r="LW84"/>
  <c r="LV84"/>
  <c r="LU84"/>
  <c r="LY83"/>
  <c r="LX83"/>
  <c r="LW83"/>
  <c r="LV83"/>
  <c r="LU83"/>
  <c r="LY82"/>
  <c r="LX82"/>
  <c r="LW82"/>
  <c r="LV82"/>
  <c r="LU82"/>
  <c r="LY81"/>
  <c r="LX81"/>
  <c r="LW81"/>
  <c r="LV81"/>
  <c r="LU81"/>
  <c r="LY80"/>
  <c r="LX80"/>
  <c r="LW80"/>
  <c r="LV80"/>
  <c r="LU80"/>
  <c r="LY79"/>
  <c r="LX79"/>
  <c r="LW79"/>
  <c r="LV79"/>
  <c r="LU79"/>
  <c r="LY78"/>
  <c r="LX78"/>
  <c r="LW78"/>
  <c r="LV78"/>
  <c r="LU78"/>
  <c r="LY77"/>
  <c r="LX77"/>
  <c r="LW77"/>
  <c r="LV77"/>
  <c r="LU77"/>
  <c r="LY76"/>
  <c r="LX76"/>
  <c r="LW76"/>
  <c r="LV76"/>
  <c r="LU76"/>
  <c r="LY75"/>
  <c r="LX75"/>
  <c r="LW75"/>
  <c r="LV75"/>
  <c r="LU75"/>
  <c r="LZ74"/>
  <c r="LY74"/>
  <c r="LX74"/>
  <c r="LW74"/>
  <c r="LV74"/>
  <c r="LU74"/>
  <c r="LY73"/>
  <c r="LX73"/>
  <c r="LW73"/>
  <c r="LV73"/>
  <c r="LU73"/>
  <c r="LY72"/>
  <c r="LX72"/>
  <c r="LW72"/>
  <c r="LV72"/>
  <c r="LU72"/>
  <c r="LZ72" s="1"/>
  <c r="LY71"/>
  <c r="LX71"/>
  <c r="LW71"/>
  <c r="LV71"/>
  <c r="LU71"/>
  <c r="LY70"/>
  <c r="LX70"/>
  <c r="LW70"/>
  <c r="LV70"/>
  <c r="LZ70" s="1"/>
  <c r="LU70"/>
  <c r="LY69"/>
  <c r="LX69"/>
  <c r="LW69"/>
  <c r="LV69"/>
  <c r="LU69"/>
  <c r="LY68"/>
  <c r="LX68"/>
  <c r="LW68"/>
  <c r="LV68"/>
  <c r="LU68"/>
  <c r="LY67"/>
  <c r="LX67"/>
  <c r="LW67"/>
  <c r="LV67"/>
  <c r="LU67"/>
  <c r="LY66"/>
  <c r="LX66"/>
  <c r="LW66"/>
  <c r="LV66"/>
  <c r="LU66"/>
  <c r="LZ66" s="1"/>
  <c r="LY65"/>
  <c r="LX65"/>
  <c r="LW65"/>
  <c r="LV65"/>
  <c r="LU65"/>
  <c r="LY64"/>
  <c r="LX64"/>
  <c r="LW64"/>
  <c r="LV64"/>
  <c r="LU64"/>
  <c r="LY63"/>
  <c r="LX63"/>
  <c r="LW63"/>
  <c r="LV63"/>
  <c r="LU63"/>
  <c r="LY62"/>
  <c r="LX62"/>
  <c r="LW62"/>
  <c r="LV62"/>
  <c r="LU62"/>
  <c r="LY61"/>
  <c r="LX61"/>
  <c r="LW61"/>
  <c r="LV61"/>
  <c r="LU61"/>
  <c r="LY60"/>
  <c r="LX60"/>
  <c r="LW60"/>
  <c r="LV60"/>
  <c r="LU60"/>
  <c r="LY59"/>
  <c r="LX59"/>
  <c r="LW59"/>
  <c r="LV59"/>
  <c r="LU59"/>
  <c r="LY58"/>
  <c r="LX58"/>
  <c r="LW58"/>
  <c r="LV58"/>
  <c r="LU58"/>
  <c r="LY57"/>
  <c r="LX57"/>
  <c r="LW57"/>
  <c r="LV57"/>
  <c r="LU57"/>
  <c r="LY56"/>
  <c r="LX56"/>
  <c r="LW56"/>
  <c r="LV56"/>
  <c r="LU56"/>
  <c r="LY55"/>
  <c r="LX55"/>
  <c r="LW55"/>
  <c r="LV55"/>
  <c r="LU55"/>
  <c r="LZ54"/>
  <c r="LY54"/>
  <c r="LX54"/>
  <c r="LW54"/>
  <c r="LV54"/>
  <c r="LU54"/>
  <c r="LY53"/>
  <c r="LX53"/>
  <c r="LW53"/>
  <c r="LV53"/>
  <c r="LU53"/>
  <c r="LY52"/>
  <c r="LX52"/>
  <c r="LW52"/>
  <c r="LV52"/>
  <c r="LZ52" s="1"/>
  <c r="LU52"/>
  <c r="LY51"/>
  <c r="LX51"/>
  <c r="LW51"/>
  <c r="LV51"/>
  <c r="LU51"/>
  <c r="LY50"/>
  <c r="LX50"/>
  <c r="LW50"/>
  <c r="LV50"/>
  <c r="LU50"/>
  <c r="LY49"/>
  <c r="LX49"/>
  <c r="LW49"/>
  <c r="LV49"/>
  <c r="LU49"/>
  <c r="LY48"/>
  <c r="LX48"/>
  <c r="LW48"/>
  <c r="LV48"/>
  <c r="LU48"/>
  <c r="LY47"/>
  <c r="LX47"/>
  <c r="LW47"/>
  <c r="LV47"/>
  <c r="LU47"/>
  <c r="LY46"/>
  <c r="LX46"/>
  <c r="LW46"/>
  <c r="LV46"/>
  <c r="LU46"/>
  <c r="LY45"/>
  <c r="LX45"/>
  <c r="LW45"/>
  <c r="LV45"/>
  <c r="LU45"/>
  <c r="LY44"/>
  <c r="LX44"/>
  <c r="LW44"/>
  <c r="LV44"/>
  <c r="LU44"/>
  <c r="LY43"/>
  <c r="LX43"/>
  <c r="LW43"/>
  <c r="LV43"/>
  <c r="LU43"/>
  <c r="LY42"/>
  <c r="LX42"/>
  <c r="LW42"/>
  <c r="LV42"/>
  <c r="LU42"/>
  <c r="LY41"/>
  <c r="LX41"/>
  <c r="LW41"/>
  <c r="LV41"/>
  <c r="LU41"/>
  <c r="LY40"/>
  <c r="LX40"/>
  <c r="LW40"/>
  <c r="LV40"/>
  <c r="LU40"/>
  <c r="LY39"/>
  <c r="LX39"/>
  <c r="LW39"/>
  <c r="LV39"/>
  <c r="LU39"/>
  <c r="LY38"/>
  <c r="LX38"/>
  <c r="LW38"/>
  <c r="LV38"/>
  <c r="LU38"/>
  <c r="LY37"/>
  <c r="LX37"/>
  <c r="LW37"/>
  <c r="LV37"/>
  <c r="LU37"/>
  <c r="LY36"/>
  <c r="LX36"/>
  <c r="LW36"/>
  <c r="LV36"/>
  <c r="LU36"/>
  <c r="LY35"/>
  <c r="LX35"/>
  <c r="LW35"/>
  <c r="LV35"/>
  <c r="LU35"/>
  <c r="LY34"/>
  <c r="LX34"/>
  <c r="LW34"/>
  <c r="LV34"/>
  <c r="LU34"/>
  <c r="LZ34" s="1"/>
  <c r="LY33"/>
  <c r="LX33"/>
  <c r="LW33"/>
  <c r="LV33"/>
  <c r="LU33"/>
  <c r="LY32"/>
  <c r="LX32"/>
  <c r="LW32"/>
  <c r="LV32"/>
  <c r="LZ32" s="1"/>
  <c r="LU32"/>
  <c r="LY31"/>
  <c r="LX31"/>
  <c r="LW31"/>
  <c r="LV31"/>
  <c r="LU31"/>
  <c r="LY30"/>
  <c r="LX30"/>
  <c r="LW30"/>
  <c r="LV30"/>
  <c r="LU30"/>
  <c r="LY29"/>
  <c r="LX29"/>
  <c r="LW29"/>
  <c r="LV29"/>
  <c r="LU29"/>
  <c r="LY28"/>
  <c r="LX28"/>
  <c r="LW28"/>
  <c r="LV28"/>
  <c r="LU28"/>
  <c r="LZ28" s="1"/>
  <c r="LY27"/>
  <c r="LX27"/>
  <c r="LW27"/>
  <c r="LV27"/>
  <c r="LU27"/>
  <c r="LY26"/>
  <c r="LX26"/>
  <c r="LW26"/>
  <c r="LV26"/>
  <c r="LU26"/>
  <c r="LY25"/>
  <c r="LX25"/>
  <c r="LW25"/>
  <c r="LV25"/>
  <c r="LU25"/>
  <c r="LY24"/>
  <c r="LX24"/>
  <c r="LW24"/>
  <c r="LV24"/>
  <c r="LU24"/>
  <c r="LY23"/>
  <c r="LX23"/>
  <c r="LW23"/>
  <c r="LV23"/>
  <c r="LU23"/>
  <c r="LZ22"/>
  <c r="LY22"/>
  <c r="LX22"/>
  <c r="LW22"/>
  <c r="LV22"/>
  <c r="LU22"/>
  <c r="LY21"/>
  <c r="LX21"/>
  <c r="LW21"/>
  <c r="LV21"/>
  <c r="LU21"/>
  <c r="LY20"/>
  <c r="LX20"/>
  <c r="LW20"/>
  <c r="LV20"/>
  <c r="LU20"/>
  <c r="LY19"/>
  <c r="LX19"/>
  <c r="LW19"/>
  <c r="LV19"/>
  <c r="LU19"/>
  <c r="LY18"/>
  <c r="LX18"/>
  <c r="LU100" s="1"/>
  <c r="LW18"/>
  <c r="LV18"/>
  <c r="LU18"/>
  <c r="LZ18" s="1"/>
  <c r="LY17"/>
  <c r="LX17"/>
  <c r="LW17"/>
  <c r="LV17"/>
  <c r="LU17"/>
  <c r="LZ17" s="1"/>
  <c r="LY16"/>
  <c r="LX16"/>
  <c r="LW16"/>
  <c r="LV16"/>
  <c r="LU16"/>
  <c r="LZ16" s="1"/>
  <c r="LY15"/>
  <c r="LX15"/>
  <c r="LW15"/>
  <c r="LV15"/>
  <c r="LU15"/>
  <c r="LZ15" s="1"/>
  <c r="LY14"/>
  <c r="LX14"/>
  <c r="LW14"/>
  <c r="LU95" s="1"/>
  <c r="LV14"/>
  <c r="LU14"/>
  <c r="LY13"/>
  <c r="LX13"/>
  <c r="LW13"/>
  <c r="LV13"/>
  <c r="LU13"/>
  <c r="LY12"/>
  <c r="LU105" s="1"/>
  <c r="LX12"/>
  <c r="LW12"/>
  <c r="LV12"/>
  <c r="LU94" s="1"/>
  <c r="LU12"/>
  <c r="LU93" s="1"/>
  <c r="LJ104"/>
  <c r="LI104"/>
  <c r="LH104"/>
  <c r="LJ99"/>
  <c r="LI99"/>
  <c r="QQ1"/>
  <c r="QQ2"/>
  <c r="QQ3"/>
  <c r="OF3"/>
  <c r="GD1"/>
  <c r="GD2"/>
  <c r="AT3"/>
  <c r="AM3"/>
  <c r="LZ78" l="1"/>
  <c r="LZ46"/>
  <c r="LZ42"/>
  <c r="LZ40"/>
  <c r="LZ24"/>
  <c r="LZ84"/>
  <c r="LZ14"/>
  <c r="LZ39"/>
  <c r="LZ60"/>
  <c r="LZ62"/>
  <c r="LZ36"/>
  <c r="LZ58"/>
  <c r="LZ80"/>
  <c r="LZ64"/>
  <c r="LZ12"/>
  <c r="LZ21"/>
  <c r="LZ82"/>
  <c r="LZ44"/>
  <c r="LZ76"/>
  <c r="LZ56"/>
  <c r="LZ65"/>
  <c r="LZ38"/>
  <c r="LZ20"/>
  <c r="LZ50"/>
  <c r="LZ68"/>
  <c r="LZ53"/>
  <c r="LZ41"/>
  <c r="LZ79"/>
  <c r="LZ73"/>
  <c r="LZ67"/>
  <c r="LZ61"/>
  <c r="LZ75"/>
  <c r="LZ13"/>
  <c r="LZ63"/>
  <c r="LZ45"/>
  <c r="LZ48"/>
  <c r="LZ51"/>
  <c r="LZ83"/>
  <c r="LZ59"/>
  <c r="LZ23"/>
  <c r="LZ49"/>
  <c r="LZ77"/>
  <c r="LZ47"/>
  <c r="LZ26"/>
  <c r="LZ35"/>
  <c r="LZ55"/>
  <c r="LZ43"/>
  <c r="LZ81"/>
  <c r="LZ19"/>
  <c r="LZ37"/>
  <c r="LZ69"/>
  <c r="LZ57"/>
  <c r="LZ27"/>
  <c r="LZ30"/>
  <c r="LZ33"/>
  <c r="LZ71"/>
  <c r="LZ29"/>
  <c r="LZ25"/>
  <c r="LZ31"/>
  <c r="BA3"/>
  <c r="BA2"/>
  <c r="BA1"/>
  <c r="LU108" l="1"/>
  <c r="LU92"/>
  <c r="LU106"/>
  <c r="LU107"/>
  <c r="AM6" i="1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LW106" i="2" l="1"/>
  <c r="LW95"/>
  <c r="LW93"/>
  <c r="LW105"/>
  <c r="LW94"/>
  <c r="LY93"/>
  <c r="LW100"/>
  <c r="LW107"/>
  <c r="C21" i="1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05" l="1"/>
  <c r="KU126"/>
  <c r="KU187"/>
  <c r="KV261"/>
  <c r="KU167"/>
  <c r="KU161"/>
  <c r="KV230"/>
  <c r="KU151"/>
  <c r="JE114"/>
  <c r="JF193"/>
  <c r="JE115"/>
  <c r="JF194"/>
  <c r="JE116"/>
  <c r="JF195"/>
  <c r="JE117"/>
  <c r="JF196"/>
  <c r="JE118"/>
  <c r="JF197"/>
  <c r="JE119"/>
  <c r="JF198"/>
  <c r="JE120"/>
  <c r="JF199"/>
  <c r="JE121"/>
  <c r="JF200"/>
  <c r="JE122"/>
  <c r="JF201"/>
  <c r="JE123"/>
  <c r="JF202"/>
  <c r="JE124"/>
  <c r="JF203"/>
  <c r="JE125"/>
  <c r="JF204"/>
  <c r="JE126"/>
  <c r="JF205"/>
  <c r="JE127"/>
  <c r="JF206"/>
  <c r="JE128"/>
  <c r="JF207"/>
  <c r="JE129"/>
  <c r="JF208"/>
  <c r="JE130"/>
  <c r="JF209"/>
  <c r="JE131"/>
  <c r="JF210"/>
  <c r="JE132"/>
  <c r="JF211"/>
  <c r="JE133"/>
  <c r="JF212"/>
  <c r="JE134"/>
  <c r="JF213"/>
  <c r="JE135"/>
  <c r="JF214"/>
  <c r="JE136"/>
  <c r="JF215"/>
  <c r="JE137"/>
  <c r="JF216"/>
  <c r="JE138"/>
  <c r="JF217"/>
  <c r="JE139"/>
  <c r="JF218"/>
  <c r="JE140"/>
  <c r="JF219"/>
  <c r="JE141"/>
  <c r="JF220"/>
  <c r="JE142"/>
  <c r="JF221"/>
  <c r="JE143"/>
  <c r="JF222"/>
  <c r="JE144"/>
  <c r="JF223"/>
  <c r="JE145"/>
  <c r="JF224"/>
  <c r="JE146"/>
  <c r="JF225"/>
  <c r="JE147"/>
  <c r="JF226"/>
  <c r="JE148"/>
  <c r="JF227"/>
  <c r="JE149"/>
  <c r="JF228"/>
  <c r="JE150"/>
  <c r="JF229"/>
  <c r="JE151"/>
  <c r="JF230"/>
  <c r="JE152"/>
  <c r="JF231"/>
  <c r="JE153"/>
  <c r="JF232"/>
  <c r="JE154"/>
  <c r="JF233"/>
  <c r="JE155"/>
  <c r="JF234"/>
  <c r="JE156"/>
  <c r="JF235"/>
  <c r="JE157"/>
  <c r="JF236"/>
  <c r="JE158"/>
  <c r="JF237"/>
  <c r="JE159"/>
  <c r="JF238"/>
  <c r="JE160"/>
  <c r="JF239"/>
  <c r="JE161"/>
  <c r="JF240"/>
  <c r="JE162"/>
  <c r="JF241"/>
  <c r="JE163"/>
  <c r="JF242"/>
  <c r="JE164"/>
  <c r="JF243"/>
  <c r="JE165"/>
  <c r="JF244"/>
  <c r="JE166"/>
  <c r="JF245"/>
  <c r="JE167"/>
  <c r="JF246"/>
  <c r="JE168"/>
  <c r="JF247"/>
  <c r="JE169"/>
  <c r="JF248"/>
  <c r="JE170"/>
  <c r="JF249"/>
  <c r="JE171"/>
  <c r="JF250"/>
  <c r="JE172"/>
  <c r="JF251"/>
  <c r="JE173"/>
  <c r="JF252"/>
  <c r="JE174"/>
  <c r="JF253"/>
  <c r="JE175"/>
  <c r="JF254"/>
  <c r="JE176"/>
  <c r="JF255"/>
  <c r="JE177"/>
  <c r="JF256"/>
  <c r="JE178"/>
  <c r="JF257"/>
  <c r="JE179"/>
  <c r="JF258"/>
  <c r="JE180"/>
  <c r="JF259"/>
  <c r="JE181"/>
  <c r="JF260"/>
  <c r="JE182"/>
  <c r="JF261"/>
  <c r="JE183"/>
  <c r="JF262"/>
  <c r="JE184"/>
  <c r="JF263"/>
  <c r="JE185"/>
  <c r="JF264"/>
  <c r="JE186"/>
  <c r="JF265"/>
  <c r="JE187"/>
  <c r="JF266"/>
  <c r="JE188"/>
  <c r="JF267"/>
  <c r="JF192"/>
  <c r="JE113"/>
  <c r="IC184"/>
  <c r="FR171" l="1"/>
  <c r="FR166"/>
  <c r="FR138"/>
  <c r="FR121"/>
  <c r="FR119"/>
  <c r="FS190"/>
  <c r="EW167" l="1"/>
  <c r="EW160"/>
  <c r="EW155"/>
  <c r="EW156"/>
  <c r="EW157"/>
  <c r="EW158"/>
  <c r="EW159"/>
  <c r="EW161"/>
  <c r="EW162"/>
  <c r="EW163"/>
  <c r="EW150"/>
  <c r="EW140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QQ106"/>
  <c r="QJ106"/>
  <c r="PO106"/>
  <c r="PA106"/>
  <c r="NY106"/>
  <c r="NK106"/>
  <c r="MW106"/>
  <c r="MB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QQ93"/>
  <c r="QJ93"/>
  <c r="PO93"/>
  <c r="PA93"/>
  <c r="NY93"/>
  <c r="NK93"/>
  <c r="MW93"/>
  <c r="MB93"/>
  <c r="G99"/>
  <c r="E99" s="1"/>
  <c r="G98"/>
  <c r="E98" s="1"/>
  <c r="G97"/>
  <c r="E97" s="1"/>
  <c r="G96"/>
  <c r="E96" s="1"/>
  <c r="I77"/>
  <c r="J25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N111"/>
  <c r="DO190"/>
  <c r="DU111"/>
  <c r="DV190"/>
  <c r="EB111"/>
  <c r="EC190"/>
  <c r="EI111"/>
  <c r="EJ190"/>
  <c r="EP111"/>
  <c r="EQ190"/>
  <c r="EW111"/>
  <c r="EX190"/>
  <c r="FD111"/>
  <c r="FE190"/>
  <c r="FI13"/>
  <c r="FJ13"/>
  <c r="FK13"/>
  <c r="FK111" s="1"/>
  <c r="FL13"/>
  <c r="FL190" s="1"/>
  <c r="FM13"/>
  <c r="FR111"/>
  <c r="FW13"/>
  <c r="FX13"/>
  <c r="FY13"/>
  <c r="FY111" s="1"/>
  <c r="FZ13"/>
  <c r="FZ190" s="1"/>
  <c r="GA13"/>
  <c r="GF111"/>
  <c r="GG190"/>
  <c r="AJ75" i="4"/>
  <c r="GM111" i="2"/>
  <c r="GN190"/>
  <c r="GT111"/>
  <c r="GU190"/>
  <c r="HA111"/>
  <c r="HB190"/>
  <c r="HH111"/>
  <c r="HI190"/>
  <c r="HO111"/>
  <c r="HP190"/>
  <c r="AO75" i="4"/>
  <c r="HV111" i="2"/>
  <c r="HW190"/>
  <c r="IC111"/>
  <c r="ID190"/>
  <c r="IJ111"/>
  <c r="IK190"/>
  <c r="AR75" i="4"/>
  <c r="IO13" i="2"/>
  <c r="IP13"/>
  <c r="IQ111"/>
  <c r="IR190"/>
  <c r="IS13"/>
  <c r="IV13"/>
  <c r="IW13"/>
  <c r="IX13"/>
  <c r="IX111" s="1"/>
  <c r="IY13"/>
  <c r="IY190" s="1"/>
  <c r="IZ13"/>
  <c r="JE111"/>
  <c r="JF190"/>
  <c r="JJ13"/>
  <c r="JK13"/>
  <c r="JL13"/>
  <c r="JL111" s="1"/>
  <c r="JM13"/>
  <c r="JM190" s="1"/>
  <c r="JN13"/>
  <c r="JQ13"/>
  <c r="JR13"/>
  <c r="JS111"/>
  <c r="JT190"/>
  <c r="JU13"/>
  <c r="JX13"/>
  <c r="JY13"/>
  <c r="JZ13"/>
  <c r="JZ111" s="1"/>
  <c r="KA13"/>
  <c r="KA190" s="1"/>
  <c r="KB13"/>
  <c r="KC13"/>
  <c r="KG111"/>
  <c r="KH190"/>
  <c r="AY75" i="4"/>
  <c r="KN111" i="2"/>
  <c r="KO190"/>
  <c r="KU111"/>
  <c r="KV190"/>
  <c r="KZ13"/>
  <c r="LA13"/>
  <c r="LB111"/>
  <c r="LC190"/>
  <c r="LD13"/>
  <c r="LP13"/>
  <c r="LI111" s="1"/>
  <c r="LJ190"/>
  <c r="BD75" i="4"/>
  <c r="MB13" i="2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38" i="4" s="1"/>
  <c r="AM14" i="2"/>
  <c r="AN14"/>
  <c r="AO112"/>
  <c r="AP191"/>
  <c r="AQ14"/>
  <c r="AV112"/>
  <c r="AW191"/>
  <c r="P38" i="4"/>
  <c r="BC112" i="2"/>
  <c r="BD191"/>
  <c r="BJ112"/>
  <c r="BK191"/>
  <c r="BQ112"/>
  <c r="BR191"/>
  <c r="BX112"/>
  <c r="BY191"/>
  <c r="T38" i="4"/>
  <c r="CE112" i="2"/>
  <c r="CF191"/>
  <c r="U38" i="4"/>
  <c r="CL112" i="2"/>
  <c r="CM191"/>
  <c r="CS112"/>
  <c r="CT191"/>
  <c r="CZ112"/>
  <c r="DA191"/>
  <c r="X38" i="4"/>
  <c r="DG112" i="2"/>
  <c r="DH191"/>
  <c r="Y38" i="4"/>
  <c r="DN112" i="2"/>
  <c r="DO191"/>
  <c r="Z38" i="4"/>
  <c r="DU112" i="2"/>
  <c r="DV191"/>
  <c r="AA38" i="4"/>
  <c r="EB112" i="2"/>
  <c r="EC191"/>
  <c r="AB38" i="4"/>
  <c r="EI112" i="2"/>
  <c r="EJ191"/>
  <c r="EP112"/>
  <c r="EQ191"/>
  <c r="EW112"/>
  <c r="EX191"/>
  <c r="AE38" i="4"/>
  <c r="AF38"/>
  <c r="FD112" i="2"/>
  <c r="FE191"/>
  <c r="FI14"/>
  <c r="FJ14"/>
  <c r="FK14"/>
  <c r="FK112" s="1"/>
  <c r="FL14"/>
  <c r="FL191" s="1"/>
  <c r="FM14"/>
  <c r="FR112"/>
  <c r="FS191"/>
  <c r="FW14"/>
  <c r="FX14"/>
  <c r="FY14"/>
  <c r="FY112" s="1"/>
  <c r="FZ14"/>
  <c r="FZ191" s="1"/>
  <c r="GA14"/>
  <c r="GG191"/>
  <c r="GM112"/>
  <c r="GN191"/>
  <c r="AK38" i="4"/>
  <c r="GT112" i="2"/>
  <c r="GU191"/>
  <c r="AL38" i="4"/>
  <c r="HA112" i="2"/>
  <c r="HB191"/>
  <c r="AM38" i="4"/>
  <c r="HI191" i="2"/>
  <c r="HO112"/>
  <c r="HP191"/>
  <c r="AO38" i="4"/>
  <c r="HV112" i="2"/>
  <c r="HW191"/>
  <c r="IC112"/>
  <c r="ID191"/>
  <c r="AQ38" i="4"/>
  <c r="AR38"/>
  <c r="IJ112" i="2"/>
  <c r="IK191"/>
  <c r="IO14"/>
  <c r="IP14"/>
  <c r="IQ112"/>
  <c r="IR191"/>
  <c r="IS14"/>
  <c r="IV14"/>
  <c r="IW14"/>
  <c r="IX14"/>
  <c r="IX112" s="1"/>
  <c r="IY14"/>
  <c r="IY191" s="1"/>
  <c r="IZ14"/>
  <c r="JE112"/>
  <c r="JF191"/>
  <c r="AU38" i="4"/>
  <c r="JJ14" i="2"/>
  <c r="JK14"/>
  <c r="JL14"/>
  <c r="JL112" s="1"/>
  <c r="JM14"/>
  <c r="JM191" s="1"/>
  <c r="JN14"/>
  <c r="JO14"/>
  <c r="JQ14"/>
  <c r="JR14"/>
  <c r="JS112"/>
  <c r="JT191"/>
  <c r="JU14"/>
  <c r="JX14"/>
  <c r="JY14"/>
  <c r="JZ14"/>
  <c r="JZ112" s="1"/>
  <c r="KA14"/>
  <c r="KA191" s="1"/>
  <c r="KB14"/>
  <c r="KC14"/>
  <c r="KG112"/>
  <c r="KH191"/>
  <c r="AY38" i="4"/>
  <c r="KN112" i="2"/>
  <c r="KO191"/>
  <c r="KU112"/>
  <c r="KV191"/>
  <c r="BA38" i="4"/>
  <c r="KZ14" i="2"/>
  <c r="LA14"/>
  <c r="LB112"/>
  <c r="LC191"/>
  <c r="LD14"/>
  <c r="LP14"/>
  <c r="LI112" s="1"/>
  <c r="LJ191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N113"/>
  <c r="DO192"/>
  <c r="DU113"/>
  <c r="DV192"/>
  <c r="EB113"/>
  <c r="EC192"/>
  <c r="EI113"/>
  <c r="EJ192"/>
  <c r="EP113"/>
  <c r="EQ192"/>
  <c r="EW113"/>
  <c r="EX192"/>
  <c r="FD113"/>
  <c r="FE192"/>
  <c r="FI15"/>
  <c r="FJ15"/>
  <c r="FK15"/>
  <c r="FK113" s="1"/>
  <c r="FL15"/>
  <c r="FL192" s="1"/>
  <c r="FM15"/>
  <c r="FR113"/>
  <c r="FS192"/>
  <c r="FW15"/>
  <c r="FX15"/>
  <c r="FY15"/>
  <c r="FY113" s="1"/>
  <c r="FZ15"/>
  <c r="FZ192" s="1"/>
  <c r="GA15"/>
  <c r="GF113"/>
  <c r="GG192"/>
  <c r="GM113"/>
  <c r="GN192"/>
  <c r="AK61" i="4"/>
  <c r="GT113" i="2"/>
  <c r="GU192"/>
  <c r="HA113"/>
  <c r="HB192"/>
  <c r="HH113"/>
  <c r="HI192"/>
  <c r="HO113"/>
  <c r="HP192"/>
  <c r="AO61" i="4"/>
  <c r="HV113" i="2"/>
  <c r="HW192"/>
  <c r="IC113"/>
  <c r="ID192"/>
  <c r="IJ113"/>
  <c r="IK192"/>
  <c r="AR61" i="4"/>
  <c r="IO15" i="2"/>
  <c r="IP15"/>
  <c r="IQ113"/>
  <c r="IR192"/>
  <c r="IS15"/>
  <c r="IT15"/>
  <c r="AS61" i="4" s="1"/>
  <c r="IV15" i="2"/>
  <c r="IW15"/>
  <c r="IX15"/>
  <c r="IX113" s="1"/>
  <c r="IY15"/>
  <c r="IY192" s="1"/>
  <c r="IZ15"/>
  <c r="JJ15"/>
  <c r="JK15"/>
  <c r="JL15"/>
  <c r="JL113" s="1"/>
  <c r="JM15"/>
  <c r="JM192" s="1"/>
  <c r="JN15"/>
  <c r="JQ15"/>
  <c r="JR15"/>
  <c r="JS113"/>
  <c r="JT192"/>
  <c r="JU15"/>
  <c r="JX15"/>
  <c r="JY15"/>
  <c r="JZ15"/>
  <c r="JZ113" s="1"/>
  <c r="KA15"/>
  <c r="KA192" s="1"/>
  <c r="KB15"/>
  <c r="KC15"/>
  <c r="KG113"/>
  <c r="KH192"/>
  <c r="AY61" i="4"/>
  <c r="KN113" i="2"/>
  <c r="KO192"/>
  <c r="KU113"/>
  <c r="KV192"/>
  <c r="BA61" i="4"/>
  <c r="KZ15" i="2"/>
  <c r="LA15"/>
  <c r="LB113"/>
  <c r="LC192"/>
  <c r="LD15"/>
  <c r="LE15"/>
  <c r="BB61" i="4" s="1"/>
  <c r="LP15" i="2"/>
  <c r="LI113" s="1"/>
  <c r="LJ192"/>
  <c r="BD61" i="4"/>
  <c r="MB15" i="2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4" i="4" s="1"/>
  <c r="AM16" i="2"/>
  <c r="AN16"/>
  <c r="AO114"/>
  <c r="AP193"/>
  <c r="AQ16"/>
  <c r="AV114"/>
  <c r="AW193"/>
  <c r="P44" i="4"/>
  <c r="BC114" i="2"/>
  <c r="BD193"/>
  <c r="BJ114"/>
  <c r="BK193"/>
  <c r="BQ114"/>
  <c r="BR193"/>
  <c r="S44" i="4"/>
  <c r="BX114" i="2"/>
  <c r="BY193"/>
  <c r="T44" i="4"/>
  <c r="CE114" i="2"/>
  <c r="CF193"/>
  <c r="U44" i="4"/>
  <c r="CL114" i="2"/>
  <c r="CM193"/>
  <c r="CS114"/>
  <c r="CT193"/>
  <c r="CZ114"/>
  <c r="DA193"/>
  <c r="X44" i="4"/>
  <c r="DG114" i="2"/>
  <c r="DH193"/>
  <c r="Y44" i="4"/>
  <c r="DN114" i="2"/>
  <c r="DO193"/>
  <c r="Z44" i="4"/>
  <c r="DU114" i="2"/>
  <c r="DV193"/>
  <c r="AA44" i="4"/>
  <c r="EB114" i="2"/>
  <c r="EC193"/>
  <c r="AB44" i="4"/>
  <c r="EI114" i="2"/>
  <c r="EJ193"/>
  <c r="EP114"/>
  <c r="EQ193"/>
  <c r="EW114"/>
  <c r="EX193"/>
  <c r="AE44" i="4"/>
  <c r="FD114" i="2"/>
  <c r="FE193"/>
  <c r="AF44" i="4"/>
  <c r="FI16" i="2"/>
  <c r="FJ16"/>
  <c r="FK16"/>
  <c r="FK114" s="1"/>
  <c r="FL16"/>
  <c r="FL193" s="1"/>
  <c r="FM16"/>
  <c r="FR114"/>
  <c r="FS193"/>
  <c r="FW16"/>
  <c r="FX16"/>
  <c r="FY16"/>
  <c r="FY114" s="1"/>
  <c r="FZ16"/>
  <c r="FZ193" s="1"/>
  <c r="GA16"/>
  <c r="GF114"/>
  <c r="GG193"/>
  <c r="AJ44" i="4"/>
  <c r="GM114" i="2"/>
  <c r="GN193"/>
  <c r="AK44" i="4"/>
  <c r="GT114" i="2"/>
  <c r="GU193"/>
  <c r="AL44" i="4"/>
  <c r="HA114" i="2"/>
  <c r="HB193"/>
  <c r="AM44" i="4"/>
  <c r="AN44"/>
  <c r="HH114" i="2"/>
  <c r="HI193"/>
  <c r="HO114"/>
  <c r="HP193"/>
  <c r="AO44" i="4"/>
  <c r="HV114" i="2"/>
  <c r="HW193"/>
  <c r="IC114"/>
  <c r="ID193"/>
  <c r="AQ44" i="4"/>
  <c r="AR44"/>
  <c r="IJ114" i="2"/>
  <c r="IK193"/>
  <c r="IO16"/>
  <c r="IP16"/>
  <c r="IQ114"/>
  <c r="IR193"/>
  <c r="IS16"/>
  <c r="IV16"/>
  <c r="IW16"/>
  <c r="IX16"/>
  <c r="IX114" s="1"/>
  <c r="IY16"/>
  <c r="IY193" s="1"/>
  <c r="IZ16"/>
  <c r="AU44" i="4"/>
  <c r="JJ16" i="2"/>
  <c r="JO16" s="1"/>
  <c r="JK16"/>
  <c r="JL16"/>
  <c r="JL114" s="1"/>
  <c r="JM16"/>
  <c r="JM193" s="1"/>
  <c r="JN16"/>
  <c r="JQ16"/>
  <c r="JR16"/>
  <c r="JS114"/>
  <c r="JT193"/>
  <c r="JU16"/>
  <c r="JX16"/>
  <c r="JY16"/>
  <c r="JZ16"/>
  <c r="JZ114" s="1"/>
  <c r="KA16"/>
  <c r="KA193" s="1"/>
  <c r="KB16"/>
  <c r="KC16"/>
  <c r="KG114"/>
  <c r="KH193"/>
  <c r="AY44" i="4"/>
  <c r="KN114" i="2"/>
  <c r="KO193"/>
  <c r="KQ16"/>
  <c r="AZ44" i="4" s="1"/>
  <c r="KU114" i="2"/>
  <c r="KV193"/>
  <c r="BA44" i="4"/>
  <c r="KZ16" i="2"/>
  <c r="LA16"/>
  <c r="LB114"/>
  <c r="LC193"/>
  <c r="LD16"/>
  <c r="LE16"/>
  <c r="BB44" i="4" s="1"/>
  <c r="LP16" i="2"/>
  <c r="LI114" s="1"/>
  <c r="LJ193"/>
  <c r="BD44" i="4"/>
  <c r="MB16" i="2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N115"/>
  <c r="DO194"/>
  <c r="DU115"/>
  <c r="DV194"/>
  <c r="EB115"/>
  <c r="EC194"/>
  <c r="EI115"/>
  <c r="EJ194"/>
  <c r="EP115"/>
  <c r="EQ194"/>
  <c r="EW115"/>
  <c r="EX194"/>
  <c r="FD115"/>
  <c r="FE194"/>
  <c r="FI17"/>
  <c r="FJ17"/>
  <c r="FK17"/>
  <c r="FK115" s="1"/>
  <c r="FL17"/>
  <c r="FL194" s="1"/>
  <c r="FM17"/>
  <c r="FR115"/>
  <c r="FS194"/>
  <c r="FW17"/>
  <c r="FX17"/>
  <c r="FY17"/>
  <c r="FY115" s="1"/>
  <c r="FZ17"/>
  <c r="FZ194" s="1"/>
  <c r="GA17"/>
  <c r="GF115"/>
  <c r="GG194"/>
  <c r="GM115"/>
  <c r="GN194"/>
  <c r="GT115"/>
  <c r="GU194"/>
  <c r="HA115"/>
  <c r="HB194"/>
  <c r="HH115"/>
  <c r="HI194"/>
  <c r="HO115"/>
  <c r="HP194"/>
  <c r="HV115"/>
  <c r="HW194"/>
  <c r="IC115"/>
  <c r="ID194"/>
  <c r="IJ115"/>
  <c r="IK194"/>
  <c r="IO17"/>
  <c r="IP17"/>
  <c r="IQ115"/>
  <c r="IR194"/>
  <c r="IS17"/>
  <c r="IV17"/>
  <c r="IW17"/>
  <c r="IX17"/>
  <c r="IX115" s="1"/>
  <c r="IY17"/>
  <c r="IY194" s="1"/>
  <c r="IZ17"/>
  <c r="JJ17"/>
  <c r="JK17"/>
  <c r="JL17"/>
  <c r="JL115" s="1"/>
  <c r="JM17"/>
  <c r="JM194" s="1"/>
  <c r="JN17"/>
  <c r="JQ17"/>
  <c r="JR17"/>
  <c r="JS115"/>
  <c r="JT194"/>
  <c r="JU17"/>
  <c r="JX17"/>
  <c r="JY17"/>
  <c r="JZ17"/>
  <c r="JZ115" s="1"/>
  <c r="KA17"/>
  <c r="KA194" s="1"/>
  <c r="KB17"/>
  <c r="KC17"/>
  <c r="KG115"/>
  <c r="KH194"/>
  <c r="AY48" i="4"/>
  <c r="KN115" i="2"/>
  <c r="KO194"/>
  <c r="KU115"/>
  <c r="KV194"/>
  <c r="KZ17"/>
  <c r="LA17"/>
  <c r="LB115"/>
  <c r="LC194"/>
  <c r="LD17"/>
  <c r="LP17"/>
  <c r="LI115" s="1"/>
  <c r="LJ194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N116"/>
  <c r="DO195"/>
  <c r="DU116"/>
  <c r="DV195"/>
  <c r="AA19" i="4"/>
  <c r="EB116" i="2"/>
  <c r="EC195"/>
  <c r="EI116"/>
  <c r="EJ195"/>
  <c r="EP116"/>
  <c r="EQ195"/>
  <c r="EW116"/>
  <c r="EX195"/>
  <c r="FD116"/>
  <c r="FE195"/>
  <c r="FI18"/>
  <c r="FJ18"/>
  <c r="FK18"/>
  <c r="FK116" s="1"/>
  <c r="FL18"/>
  <c r="FL195" s="1"/>
  <c r="FM18"/>
  <c r="FR116"/>
  <c r="FS195"/>
  <c r="FW18"/>
  <c r="FX18"/>
  <c r="FY18"/>
  <c r="FY116" s="1"/>
  <c r="FZ18"/>
  <c r="FZ195" s="1"/>
  <c r="GA18"/>
  <c r="GG195"/>
  <c r="GM116"/>
  <c r="GN195"/>
  <c r="GT116"/>
  <c r="GU195"/>
  <c r="HA116"/>
  <c r="HB195"/>
  <c r="HH116"/>
  <c r="HI195"/>
  <c r="HO116"/>
  <c r="HP195"/>
  <c r="AO19" i="4"/>
  <c r="HV116" i="2"/>
  <c r="HW195"/>
  <c r="IC116"/>
  <c r="ID195"/>
  <c r="IJ116"/>
  <c r="IK195"/>
  <c r="IO18"/>
  <c r="IP18"/>
  <c r="IQ116"/>
  <c r="IR195"/>
  <c r="IS18"/>
  <c r="IV18"/>
  <c r="IW18"/>
  <c r="IX18"/>
  <c r="IX116" s="1"/>
  <c r="IY18"/>
  <c r="IY195" s="1"/>
  <c r="IZ18"/>
  <c r="JJ18"/>
  <c r="JK18"/>
  <c r="JL18"/>
  <c r="JL116" s="1"/>
  <c r="JM18"/>
  <c r="JM195" s="1"/>
  <c r="JN18"/>
  <c r="JQ18"/>
  <c r="JR18"/>
  <c r="JS116"/>
  <c r="JT195"/>
  <c r="JU18"/>
  <c r="JX18"/>
  <c r="JY18"/>
  <c r="JZ18"/>
  <c r="JZ116" s="1"/>
  <c r="KA18"/>
  <c r="KA195" s="1"/>
  <c r="KB18"/>
  <c r="KC18"/>
  <c r="KG116"/>
  <c r="KH195"/>
  <c r="AY19" i="4"/>
  <c r="KN116" i="2"/>
  <c r="KO195"/>
  <c r="KU116"/>
  <c r="KV195"/>
  <c r="KZ18"/>
  <c r="LA18"/>
  <c r="LB116"/>
  <c r="LC195"/>
  <c r="LD18"/>
  <c r="LP18"/>
  <c r="LI116" s="1"/>
  <c r="LJ195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3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N117"/>
  <c r="DO196"/>
  <c r="DU117"/>
  <c r="DV196"/>
  <c r="EB117"/>
  <c r="EC196"/>
  <c r="EI117"/>
  <c r="EJ196"/>
  <c r="EP117"/>
  <c r="EQ196"/>
  <c r="EW117"/>
  <c r="EX196"/>
  <c r="AE13" i="4"/>
  <c r="FD117" i="2"/>
  <c r="FE196"/>
  <c r="FI19"/>
  <c r="FJ19"/>
  <c r="FK19"/>
  <c r="FK117" s="1"/>
  <c r="FL19"/>
  <c r="FL196" s="1"/>
  <c r="FM19"/>
  <c r="FR117"/>
  <c r="FS196"/>
  <c r="FW19"/>
  <c r="FX19"/>
  <c r="FY19"/>
  <c r="FY117" s="1"/>
  <c r="FZ19"/>
  <c r="FZ196" s="1"/>
  <c r="GA19"/>
  <c r="GG196"/>
  <c r="GM117"/>
  <c r="GN196"/>
  <c r="GT117"/>
  <c r="GU196"/>
  <c r="HA117"/>
  <c r="HB196"/>
  <c r="HI196"/>
  <c r="HO117"/>
  <c r="HP196"/>
  <c r="HV117"/>
  <c r="HW196"/>
  <c r="IC117"/>
  <c r="ID196"/>
  <c r="IJ117"/>
  <c r="IK196"/>
  <c r="IO19"/>
  <c r="IP19"/>
  <c r="IQ117"/>
  <c r="IR196"/>
  <c r="IS19"/>
  <c r="IV19"/>
  <c r="IW19"/>
  <c r="IX19"/>
  <c r="IX117" s="1"/>
  <c r="IY19"/>
  <c r="IY196" s="1"/>
  <c r="IZ19"/>
  <c r="JJ19"/>
  <c r="JK19"/>
  <c r="JL19"/>
  <c r="JL117" s="1"/>
  <c r="JM19"/>
  <c r="JM196" s="1"/>
  <c r="JN19"/>
  <c r="JQ19"/>
  <c r="JR19"/>
  <c r="JS117"/>
  <c r="JT196"/>
  <c r="JU19"/>
  <c r="JX19"/>
  <c r="JY19"/>
  <c r="JZ19"/>
  <c r="JZ117" s="1"/>
  <c r="KA19"/>
  <c r="KA196" s="1"/>
  <c r="KB19"/>
  <c r="KC19"/>
  <c r="KG117"/>
  <c r="KH196"/>
  <c r="AY13" i="4"/>
  <c r="KN117" i="2"/>
  <c r="KO196"/>
  <c r="KU117"/>
  <c r="KV196"/>
  <c r="KZ19"/>
  <c r="LA19"/>
  <c r="LB117"/>
  <c r="LC196"/>
  <c r="LD19"/>
  <c r="LP19"/>
  <c r="LI117" s="1"/>
  <c r="LJ196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45" i="4"/>
  <c r="CE118" i="2"/>
  <c r="CF197"/>
  <c r="CL118"/>
  <c r="CM197"/>
  <c r="CS118"/>
  <c r="CT197"/>
  <c r="CZ118"/>
  <c r="DA197"/>
  <c r="DG118"/>
  <c r="DH197"/>
  <c r="DN118"/>
  <c r="DO197"/>
  <c r="DU118"/>
  <c r="DV197"/>
  <c r="EB118"/>
  <c r="EC197"/>
  <c r="EI118"/>
  <c r="EJ197"/>
  <c r="EP118"/>
  <c r="EQ197"/>
  <c r="EW118"/>
  <c r="EX197"/>
  <c r="FD118"/>
  <c r="FE197"/>
  <c r="FI20"/>
  <c r="FJ20"/>
  <c r="FK20"/>
  <c r="FK118" s="1"/>
  <c r="FL20"/>
  <c r="FL197" s="1"/>
  <c r="FM20"/>
  <c r="FR118"/>
  <c r="FS197"/>
  <c r="FW20"/>
  <c r="FX20"/>
  <c r="FY20"/>
  <c r="FY118" s="1"/>
  <c r="FZ20"/>
  <c r="FZ197" s="1"/>
  <c r="GA20"/>
  <c r="GG197"/>
  <c r="GM118"/>
  <c r="GN197"/>
  <c r="GT118"/>
  <c r="GU197"/>
  <c r="HA118"/>
  <c r="HB197"/>
  <c r="HI197"/>
  <c r="HO118"/>
  <c r="HP197"/>
  <c r="HV118"/>
  <c r="HW197"/>
  <c r="IC118"/>
  <c r="ID197"/>
  <c r="AQ45" i="4"/>
  <c r="IJ118" i="2"/>
  <c r="IK197"/>
  <c r="AR45" i="4"/>
  <c r="IO20" i="2"/>
  <c r="IP20"/>
  <c r="IQ118"/>
  <c r="IR197"/>
  <c r="IS20"/>
  <c r="IV20"/>
  <c r="IW20"/>
  <c r="IX20"/>
  <c r="IX118" s="1"/>
  <c r="IY20"/>
  <c r="IY197" s="1"/>
  <c r="IZ20"/>
  <c r="JJ20"/>
  <c r="JK20"/>
  <c r="JL20"/>
  <c r="JL118" s="1"/>
  <c r="JM20"/>
  <c r="JM197" s="1"/>
  <c r="JN20"/>
  <c r="JQ20"/>
  <c r="JR20"/>
  <c r="JS118"/>
  <c r="JT197"/>
  <c r="JU20"/>
  <c r="JX20"/>
  <c r="JY20"/>
  <c r="JZ20"/>
  <c r="JZ118" s="1"/>
  <c r="KA20"/>
  <c r="KA197" s="1"/>
  <c r="KB20"/>
  <c r="KC20"/>
  <c r="KG118"/>
  <c r="KH197"/>
  <c r="AY45" i="4"/>
  <c r="KN118" i="2"/>
  <c r="KO197"/>
  <c r="KU118"/>
  <c r="KV197"/>
  <c r="BA45" i="4"/>
  <c r="KZ20" i="2"/>
  <c r="LA20"/>
  <c r="LB118"/>
  <c r="LC197"/>
  <c r="LD20"/>
  <c r="LP20"/>
  <c r="LI118" s="1"/>
  <c r="LJ197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5" i="4"/>
  <c r="BC119" i="2"/>
  <c r="BD198"/>
  <c r="BJ119"/>
  <c r="BK198"/>
  <c r="BQ119"/>
  <c r="BR198"/>
  <c r="BX119"/>
  <c r="BY198"/>
  <c r="T55" i="4"/>
  <c r="CE119" i="2"/>
  <c r="CF198"/>
  <c r="U55" i="4"/>
  <c r="CL119" i="2"/>
  <c r="CM198"/>
  <c r="CS119"/>
  <c r="CT198"/>
  <c r="CZ119"/>
  <c r="DA198"/>
  <c r="DG119"/>
  <c r="DH198"/>
  <c r="Y55" i="4"/>
  <c r="DN119" i="2"/>
  <c r="DO198"/>
  <c r="DU119"/>
  <c r="DV198"/>
  <c r="EB119"/>
  <c r="EC198"/>
  <c r="EI119"/>
  <c r="EJ198"/>
  <c r="EP119"/>
  <c r="EQ198"/>
  <c r="EW119"/>
  <c r="EX198"/>
  <c r="AE55" i="4"/>
  <c r="FD119" i="2"/>
  <c r="FE198"/>
  <c r="AF55" i="4"/>
  <c r="FI21" i="2"/>
  <c r="FJ21"/>
  <c r="FK21"/>
  <c r="FK119" s="1"/>
  <c r="FL21"/>
  <c r="FL198" s="1"/>
  <c r="FM21"/>
  <c r="FS198"/>
  <c r="FW21"/>
  <c r="FX21"/>
  <c r="FY21"/>
  <c r="FY119" s="1"/>
  <c r="FZ21"/>
  <c r="FZ198" s="1"/>
  <c r="GA21"/>
  <c r="GF119"/>
  <c r="GG198"/>
  <c r="GM119"/>
  <c r="GN198"/>
  <c r="GT119"/>
  <c r="GU198"/>
  <c r="HA119"/>
  <c r="HB198"/>
  <c r="AM55" i="4"/>
  <c r="HH119" i="2"/>
  <c r="HI198"/>
  <c r="HO119"/>
  <c r="HP198"/>
  <c r="AO55" i="4"/>
  <c r="HV119" i="2"/>
  <c r="HW198"/>
  <c r="IC119"/>
  <c r="ID198"/>
  <c r="AQ55" i="4"/>
  <c r="IJ119" i="2"/>
  <c r="IK198"/>
  <c r="AR55" i="4"/>
  <c r="IO21" i="2"/>
  <c r="IP21"/>
  <c r="IQ119"/>
  <c r="IR198"/>
  <c r="IS21"/>
  <c r="IT21"/>
  <c r="AS55" i="4" s="1"/>
  <c r="IV21" i="2"/>
  <c r="IW21"/>
  <c r="IX21"/>
  <c r="IX119" s="1"/>
  <c r="IY21"/>
  <c r="IY198" s="1"/>
  <c r="IZ21"/>
  <c r="JA21"/>
  <c r="AT55" i="4" s="1"/>
  <c r="AU55"/>
  <c r="JJ21" i="2"/>
  <c r="JK21"/>
  <c r="JL21"/>
  <c r="JL119" s="1"/>
  <c r="JM21"/>
  <c r="JM198" s="1"/>
  <c r="JN21"/>
  <c r="JO21"/>
  <c r="JQ21"/>
  <c r="JR21"/>
  <c r="JS119"/>
  <c r="JT198"/>
  <c r="JU21"/>
  <c r="JV21"/>
  <c r="AW55" i="4" s="1"/>
  <c r="JX21" i="2"/>
  <c r="JY21"/>
  <c r="JZ21"/>
  <c r="JZ119" s="1"/>
  <c r="KA21"/>
  <c r="KA198" s="1"/>
  <c r="KB21"/>
  <c r="KC21"/>
  <c r="KG119"/>
  <c r="KH198"/>
  <c r="AY55" i="4"/>
  <c r="KN119" i="2"/>
  <c r="KO198"/>
  <c r="KQ21"/>
  <c r="AZ55" i="4" s="1"/>
  <c r="KU119" i="2"/>
  <c r="KV198"/>
  <c r="BA55" i="4"/>
  <c r="KZ21" i="2"/>
  <c r="LA21"/>
  <c r="LB119"/>
  <c r="LC198"/>
  <c r="LD21"/>
  <c r="LE21"/>
  <c r="BB55" i="4" s="1"/>
  <c r="LP21" i="2"/>
  <c r="LI119" s="1"/>
  <c r="LJ198"/>
  <c r="BD55" i="4"/>
  <c r="MB21" i="2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42" i="4"/>
  <c r="CE120" i="2"/>
  <c r="CF199"/>
  <c r="CL120"/>
  <c r="CM199"/>
  <c r="CS120"/>
  <c r="CT199"/>
  <c r="CZ120"/>
  <c r="DA199"/>
  <c r="DG120"/>
  <c r="DH199"/>
  <c r="Y42" i="4"/>
  <c r="DN120" i="2"/>
  <c r="DO199"/>
  <c r="Z42" i="4"/>
  <c r="DU120" i="2"/>
  <c r="DV199"/>
  <c r="EB120"/>
  <c r="EC199"/>
  <c r="EI120"/>
  <c r="EJ199"/>
  <c r="EP120"/>
  <c r="EQ199"/>
  <c r="EW120"/>
  <c r="EX199"/>
  <c r="FD120"/>
  <c r="FE199"/>
  <c r="FI22"/>
  <c r="FJ22"/>
  <c r="FK22"/>
  <c r="FK120" s="1"/>
  <c r="FL22"/>
  <c r="FL199" s="1"/>
  <c r="FM22"/>
  <c r="FR120"/>
  <c r="FS199"/>
  <c r="FW22"/>
  <c r="FX22"/>
  <c r="FY22"/>
  <c r="FY120" s="1"/>
  <c r="FZ22"/>
  <c r="FZ199" s="1"/>
  <c r="GA22"/>
  <c r="GG199"/>
  <c r="GM120"/>
  <c r="GN199"/>
  <c r="AK42" i="4"/>
  <c r="GT120" i="2"/>
  <c r="GU199"/>
  <c r="HA120"/>
  <c r="HB199"/>
  <c r="AM42" i="4"/>
  <c r="HI199" i="2"/>
  <c r="HO120"/>
  <c r="HP199"/>
  <c r="AO42" i="4"/>
  <c r="HV120" i="2"/>
  <c r="HW199"/>
  <c r="IC120"/>
  <c r="ID199"/>
  <c r="AQ42" i="4"/>
  <c r="IJ120" i="2"/>
  <c r="IK199"/>
  <c r="IO22"/>
  <c r="IP22"/>
  <c r="IQ120"/>
  <c r="IR199"/>
  <c r="IS22"/>
  <c r="IV22"/>
  <c r="IW22"/>
  <c r="IX120"/>
  <c r="IY22"/>
  <c r="IY199" s="1"/>
  <c r="IZ22"/>
  <c r="AU42" i="4"/>
  <c r="JJ22" i="2"/>
  <c r="JK22"/>
  <c r="JL22"/>
  <c r="JL120" s="1"/>
  <c r="JM22"/>
  <c r="JM199" s="1"/>
  <c r="JN22"/>
  <c r="JO22"/>
  <c r="JQ22"/>
  <c r="JR22"/>
  <c r="JS120"/>
  <c r="JT199"/>
  <c r="JU22"/>
  <c r="JX22"/>
  <c r="JY22"/>
  <c r="JZ22"/>
  <c r="JZ120" s="1"/>
  <c r="KA22"/>
  <c r="KA199" s="1"/>
  <c r="KB22"/>
  <c r="KC22"/>
  <c r="KG120"/>
  <c r="KH199"/>
  <c r="AY42" i="4"/>
  <c r="KQ22" i="2"/>
  <c r="AZ42" i="4" s="1"/>
  <c r="KN120" i="2"/>
  <c r="KO199"/>
  <c r="KU120"/>
  <c r="KV199"/>
  <c r="BA42" i="4"/>
  <c r="KZ22" i="2"/>
  <c r="LA22"/>
  <c r="LB120"/>
  <c r="LC199"/>
  <c r="LD22"/>
  <c r="LP22"/>
  <c r="LI120" s="1"/>
  <c r="LJ199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5" i="4" s="1"/>
  <c r="AM23" i="2"/>
  <c r="AN23"/>
  <c r="AO121"/>
  <c r="AP200"/>
  <c r="AQ23"/>
  <c r="AV121"/>
  <c r="AW200"/>
  <c r="P5" i="4"/>
  <c r="BC121" i="2"/>
  <c r="BD200"/>
  <c r="BJ121"/>
  <c r="BK200"/>
  <c r="BQ121"/>
  <c r="BR200"/>
  <c r="S5" i="4"/>
  <c r="BX121" i="2"/>
  <c r="BY200"/>
  <c r="CE121"/>
  <c r="CF200"/>
  <c r="U5" i="4"/>
  <c r="CL121" i="2"/>
  <c r="CM200"/>
  <c r="CS121"/>
  <c r="CT200"/>
  <c r="CZ121"/>
  <c r="DA200"/>
  <c r="DG121"/>
  <c r="DH200"/>
  <c r="DN121"/>
  <c r="DO200"/>
  <c r="Z5" i="4"/>
  <c r="DU121" i="2"/>
  <c r="DV200"/>
  <c r="EB121"/>
  <c r="EC200"/>
  <c r="EI121"/>
  <c r="EJ200"/>
  <c r="EP121"/>
  <c r="EQ200"/>
  <c r="EW121"/>
  <c r="EX200"/>
  <c r="FD121"/>
  <c r="FE200"/>
  <c r="FI23"/>
  <c r="FJ23"/>
  <c r="FK23"/>
  <c r="FK121" s="1"/>
  <c r="FL23"/>
  <c r="FL200" s="1"/>
  <c r="FM23"/>
  <c r="FS200"/>
  <c r="FW23"/>
  <c r="FX23"/>
  <c r="FY23"/>
  <c r="FY121" s="1"/>
  <c r="FZ23"/>
  <c r="FZ200" s="1"/>
  <c r="GA23"/>
  <c r="GG200"/>
  <c r="GM121"/>
  <c r="GN200"/>
  <c r="GT121"/>
  <c r="GU200"/>
  <c r="HA121"/>
  <c r="HB200"/>
  <c r="HI200"/>
  <c r="HO121"/>
  <c r="HP200"/>
  <c r="HV121"/>
  <c r="HW200"/>
  <c r="IC121"/>
  <c r="ID200"/>
  <c r="AR5" i="4"/>
  <c r="IJ121" i="2"/>
  <c r="IK200"/>
  <c r="IO23"/>
  <c r="IP23"/>
  <c r="IQ121"/>
  <c r="IR200"/>
  <c r="IS23"/>
  <c r="IV23"/>
  <c r="IW23"/>
  <c r="IX23"/>
  <c r="IX121" s="1"/>
  <c r="IY23"/>
  <c r="IY200" s="1"/>
  <c r="IZ23"/>
  <c r="JJ23"/>
  <c r="JK23"/>
  <c r="JL23"/>
  <c r="JL121" s="1"/>
  <c r="JM23"/>
  <c r="JM200" s="1"/>
  <c r="JN23"/>
  <c r="JQ23"/>
  <c r="JR23"/>
  <c r="JS121"/>
  <c r="JT200"/>
  <c r="JU23"/>
  <c r="JX23"/>
  <c r="JY23"/>
  <c r="JZ23"/>
  <c r="JZ121" s="1"/>
  <c r="KA23"/>
  <c r="KA200" s="1"/>
  <c r="KB23"/>
  <c r="KC23"/>
  <c r="KG121"/>
  <c r="KH200"/>
  <c r="AY5" i="4"/>
  <c r="KN121" i="2"/>
  <c r="KO200"/>
  <c r="KU121"/>
  <c r="KV200"/>
  <c r="KZ23"/>
  <c r="LA23"/>
  <c r="LB121"/>
  <c r="LC200"/>
  <c r="LD23"/>
  <c r="LP23"/>
  <c r="LI121" s="1"/>
  <c r="LJ200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N122"/>
  <c r="DO201"/>
  <c r="DU122"/>
  <c r="DV201"/>
  <c r="EB122"/>
  <c r="EC201"/>
  <c r="EI122"/>
  <c r="EJ201"/>
  <c r="EP122"/>
  <c r="EQ201"/>
  <c r="EW122"/>
  <c r="EX201"/>
  <c r="FD122"/>
  <c r="FE201"/>
  <c r="FI24"/>
  <c r="FJ24"/>
  <c r="FK24"/>
  <c r="FK122" s="1"/>
  <c r="FL24"/>
  <c r="FL201" s="1"/>
  <c r="FM24"/>
  <c r="FR122"/>
  <c r="FS201"/>
  <c r="FW24"/>
  <c r="FX24"/>
  <c r="FY24"/>
  <c r="FY122" s="1"/>
  <c r="FZ24"/>
  <c r="FZ201" s="1"/>
  <c r="GA24"/>
  <c r="GG201"/>
  <c r="GM122"/>
  <c r="GN201"/>
  <c r="GT122"/>
  <c r="GU201"/>
  <c r="HA122"/>
  <c r="HB201"/>
  <c r="HI201"/>
  <c r="HO122"/>
  <c r="HP201"/>
  <c r="HV122"/>
  <c r="HW201"/>
  <c r="IC122"/>
  <c r="ID201"/>
  <c r="IJ122"/>
  <c r="IK201"/>
  <c r="IO24"/>
  <c r="IP24"/>
  <c r="IQ122"/>
  <c r="IR201"/>
  <c r="IS24"/>
  <c r="IV24"/>
  <c r="IW24"/>
  <c r="IX24"/>
  <c r="IX122" s="1"/>
  <c r="IY24"/>
  <c r="IY201" s="1"/>
  <c r="IZ24"/>
  <c r="JJ24"/>
  <c r="JK24"/>
  <c r="JL24"/>
  <c r="JL122" s="1"/>
  <c r="JM24"/>
  <c r="JM201" s="1"/>
  <c r="JN24"/>
  <c r="JQ24"/>
  <c r="JR24"/>
  <c r="JS122"/>
  <c r="JT201"/>
  <c r="JU24"/>
  <c r="JX24"/>
  <c r="JY24"/>
  <c r="JZ24"/>
  <c r="JZ122" s="1"/>
  <c r="KA24"/>
  <c r="KA201" s="1"/>
  <c r="KB24"/>
  <c r="KC24"/>
  <c r="KG122"/>
  <c r="KH201"/>
  <c r="AY39" i="4"/>
  <c r="KN122" i="2"/>
  <c r="KO201"/>
  <c r="KU122"/>
  <c r="KV201"/>
  <c r="KZ24"/>
  <c r="LA24"/>
  <c r="LB122"/>
  <c r="LC201"/>
  <c r="LD24"/>
  <c r="LP24"/>
  <c r="LI122" s="1"/>
  <c r="LJ201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DN123" i="2"/>
  <c r="DO202"/>
  <c r="Z67" i="4"/>
  <c r="DU123" i="2"/>
  <c r="DV202"/>
  <c r="AA67" i="4"/>
  <c r="EB123" i="2"/>
  <c r="EC202"/>
  <c r="AB67" i="4"/>
  <c r="EI123" i="2"/>
  <c r="EJ202"/>
  <c r="EP123"/>
  <c r="EQ202"/>
  <c r="EW123"/>
  <c r="EX202"/>
  <c r="AE67" i="4"/>
  <c r="FD123" i="2"/>
  <c r="FE202"/>
  <c r="FI25"/>
  <c r="FJ25"/>
  <c r="FK25"/>
  <c r="FK123" s="1"/>
  <c r="FL25"/>
  <c r="FL202" s="1"/>
  <c r="FM25"/>
  <c r="FN25"/>
  <c r="AG67" i="4" s="1"/>
  <c r="FR123" i="2"/>
  <c r="FS202"/>
  <c r="FW25"/>
  <c r="FX25"/>
  <c r="FY25"/>
  <c r="FY123" s="1"/>
  <c r="FZ25"/>
  <c r="FZ202" s="1"/>
  <c r="GA25"/>
  <c r="GB25"/>
  <c r="AI67" i="4" s="1"/>
  <c r="GF123" i="2"/>
  <c r="GG202"/>
  <c r="AJ67" i="4"/>
  <c r="GM123" i="2"/>
  <c r="GN202"/>
  <c r="AK67" i="4"/>
  <c r="GT123" i="2"/>
  <c r="GU202"/>
  <c r="AL67" i="4"/>
  <c r="HA123" i="2"/>
  <c r="HB202"/>
  <c r="HH123"/>
  <c r="HI202"/>
  <c r="AN67" i="4"/>
  <c r="HO123" i="2"/>
  <c r="HP202"/>
  <c r="AO67" i="4"/>
  <c r="HV123" i="2"/>
  <c r="HW202"/>
  <c r="IC123"/>
  <c r="ID202"/>
  <c r="AQ67" i="4"/>
  <c r="IJ123" i="2"/>
  <c r="IK202"/>
  <c r="AR67" i="4"/>
  <c r="IO25" i="2"/>
  <c r="IP25"/>
  <c r="IQ123"/>
  <c r="IR202"/>
  <c r="IS25"/>
  <c r="IT25"/>
  <c r="AS67" i="4" s="1"/>
  <c r="IV25" i="2"/>
  <c r="IW25"/>
  <c r="IX25"/>
  <c r="IX123" s="1"/>
  <c r="IY25"/>
  <c r="IY202" s="1"/>
  <c r="IZ25"/>
  <c r="JA25"/>
  <c r="AT67" i="4" s="1"/>
  <c r="AU67"/>
  <c r="JJ25" i="2"/>
  <c r="JK25"/>
  <c r="JL25"/>
  <c r="JL123" s="1"/>
  <c r="JM25"/>
  <c r="JM202" s="1"/>
  <c r="JN25"/>
  <c r="JO25"/>
  <c r="JQ25"/>
  <c r="JR25"/>
  <c r="JS123"/>
  <c r="JT202"/>
  <c r="JU25"/>
  <c r="JV25"/>
  <c r="AW67" i="4" s="1"/>
  <c r="JX25" i="2"/>
  <c r="JY25"/>
  <c r="JZ25"/>
  <c r="JZ123" s="1"/>
  <c r="KA25"/>
  <c r="KA202" s="1"/>
  <c r="KB25"/>
  <c r="KC25"/>
  <c r="KG123"/>
  <c r="KH202"/>
  <c r="AY67" i="4"/>
  <c r="KN123" i="2"/>
  <c r="KO202"/>
  <c r="KQ25"/>
  <c r="AZ67" i="4" s="1"/>
  <c r="KU123" i="2"/>
  <c r="KV202"/>
  <c r="BA67" i="4"/>
  <c r="KZ25" i="2"/>
  <c r="LA25"/>
  <c r="LB123"/>
  <c r="LC202"/>
  <c r="LD25"/>
  <c r="LE25"/>
  <c r="BB67" i="4" s="1"/>
  <c r="LP25" i="2"/>
  <c r="LI123" s="1"/>
  <c r="LJ202"/>
  <c r="BD67" i="4"/>
  <c r="MB25" i="2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N124"/>
  <c r="DO203"/>
  <c r="DU124"/>
  <c r="DV203"/>
  <c r="EB124"/>
  <c r="EC203"/>
  <c r="EI124"/>
  <c r="EJ203"/>
  <c r="EP124"/>
  <c r="EQ203"/>
  <c r="EW124"/>
  <c r="EX203"/>
  <c r="FD124"/>
  <c r="FE203"/>
  <c r="FI26"/>
  <c r="FJ26"/>
  <c r="FK26"/>
  <c r="FK124" s="1"/>
  <c r="FL26"/>
  <c r="FL203" s="1"/>
  <c r="FM26"/>
  <c r="FR124"/>
  <c r="FS203"/>
  <c r="FW26"/>
  <c r="FX26"/>
  <c r="FY26"/>
  <c r="FY124" s="1"/>
  <c r="FZ26"/>
  <c r="FZ203" s="1"/>
  <c r="GA26"/>
  <c r="GG203"/>
  <c r="GM124"/>
  <c r="GN203"/>
  <c r="GT124"/>
  <c r="GU203"/>
  <c r="HA124"/>
  <c r="HB203"/>
  <c r="HI203"/>
  <c r="HO124"/>
  <c r="HP203"/>
  <c r="HV124"/>
  <c r="HW203"/>
  <c r="IC124"/>
  <c r="ID203"/>
  <c r="IJ124"/>
  <c r="IK203"/>
  <c r="IO26"/>
  <c r="IP26"/>
  <c r="IQ124"/>
  <c r="IR203"/>
  <c r="IS26"/>
  <c r="IV26"/>
  <c r="IW26"/>
  <c r="IX26"/>
  <c r="IX124" s="1"/>
  <c r="IY26"/>
  <c r="IY203" s="1"/>
  <c r="IZ26"/>
  <c r="JJ26"/>
  <c r="JK26"/>
  <c r="JL26"/>
  <c r="JL124" s="1"/>
  <c r="JM26"/>
  <c r="JM203" s="1"/>
  <c r="JN26"/>
  <c r="JQ26"/>
  <c r="JR26"/>
  <c r="JS124"/>
  <c r="JT203"/>
  <c r="JU26"/>
  <c r="JX26"/>
  <c r="JY26"/>
  <c r="JZ26"/>
  <c r="JZ124" s="1"/>
  <c r="KA26"/>
  <c r="KA203" s="1"/>
  <c r="KB26"/>
  <c r="KC26"/>
  <c r="KG124"/>
  <c r="KH203"/>
  <c r="AY10" i="4"/>
  <c r="KN124" i="2"/>
  <c r="KO203"/>
  <c r="KU124"/>
  <c r="KV203"/>
  <c r="KZ26"/>
  <c r="LA26"/>
  <c r="LB124"/>
  <c r="LC203"/>
  <c r="LD26"/>
  <c r="LP26"/>
  <c r="LI124" s="1"/>
  <c r="LJ203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11" i="4"/>
  <c r="CE125" i="2"/>
  <c r="CF204"/>
  <c r="CL125"/>
  <c r="CM204"/>
  <c r="CS125"/>
  <c r="CT204"/>
  <c r="CZ125"/>
  <c r="DA204"/>
  <c r="DG125"/>
  <c r="DH204"/>
  <c r="DN125"/>
  <c r="DO204"/>
  <c r="DU125"/>
  <c r="DV204"/>
  <c r="EB125"/>
  <c r="EC204"/>
  <c r="EI125"/>
  <c r="EJ204"/>
  <c r="EP125"/>
  <c r="EQ204"/>
  <c r="EW125"/>
  <c r="EX204"/>
  <c r="FD125"/>
  <c r="FE204"/>
  <c r="FI27"/>
  <c r="FJ27"/>
  <c r="FK27"/>
  <c r="FK125" s="1"/>
  <c r="FL27"/>
  <c r="FL204" s="1"/>
  <c r="FM27"/>
  <c r="FR125"/>
  <c r="FS204"/>
  <c r="FW27"/>
  <c r="FX27"/>
  <c r="FY27"/>
  <c r="FY125" s="1"/>
  <c r="FZ27"/>
  <c r="FZ204" s="1"/>
  <c r="GA27"/>
  <c r="GG204"/>
  <c r="GM125"/>
  <c r="GN204"/>
  <c r="GT125"/>
  <c r="GU204"/>
  <c r="HA125"/>
  <c r="HB204"/>
  <c r="AM11" i="4"/>
  <c r="HI204" i="2"/>
  <c r="HO125"/>
  <c r="HP204"/>
  <c r="AO11" i="4"/>
  <c r="HV125" i="2"/>
  <c r="HW204"/>
  <c r="IC125"/>
  <c r="ID204"/>
  <c r="AQ11" i="4"/>
  <c r="IJ125" i="2"/>
  <c r="IK204"/>
  <c r="IO27"/>
  <c r="IP27"/>
  <c r="IQ125"/>
  <c r="IR204"/>
  <c r="IS27"/>
  <c r="IV27"/>
  <c r="IW27"/>
  <c r="IX27"/>
  <c r="IX125" s="1"/>
  <c r="IY27"/>
  <c r="IY204" s="1"/>
  <c r="IZ27"/>
  <c r="AU11" i="4"/>
  <c r="JJ27" i="2"/>
  <c r="JK27"/>
  <c r="JL27"/>
  <c r="JL125" s="1"/>
  <c r="JM27"/>
  <c r="JM204" s="1"/>
  <c r="JN27"/>
  <c r="JO27"/>
  <c r="JQ27"/>
  <c r="JR27"/>
  <c r="JS125"/>
  <c r="JT204"/>
  <c r="JU27"/>
  <c r="JX27"/>
  <c r="JY27"/>
  <c r="JZ27"/>
  <c r="JZ125" s="1"/>
  <c r="KA27"/>
  <c r="KA204" s="1"/>
  <c r="KB27"/>
  <c r="KC27"/>
  <c r="KG125"/>
  <c r="KH204"/>
  <c r="AY11" i="4"/>
  <c r="KQ27" i="2"/>
  <c r="AZ11" i="4" s="1"/>
  <c r="KN125" i="2"/>
  <c r="KO204"/>
  <c r="KU125"/>
  <c r="KV204"/>
  <c r="BA11" i="4"/>
  <c r="KZ27" i="2"/>
  <c r="LE27" s="1"/>
  <c r="BB11" i="4" s="1"/>
  <c r="LA27" i="2"/>
  <c r="LB125"/>
  <c r="LC204"/>
  <c r="LD27"/>
  <c r="BD11" i="4"/>
  <c r="LP27" i="2"/>
  <c r="LI125" s="1"/>
  <c r="LJ204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28" i="4"/>
  <c r="CE126" i="2"/>
  <c r="CF205"/>
  <c r="CL126"/>
  <c r="CM205"/>
  <c r="CS126"/>
  <c r="CT205"/>
  <c r="CZ126"/>
  <c r="DA205"/>
  <c r="DG126"/>
  <c r="DH205"/>
  <c r="DN126"/>
  <c r="DO205"/>
  <c r="DU126"/>
  <c r="DV205"/>
  <c r="EB126"/>
  <c r="EC205"/>
  <c r="EI126"/>
  <c r="EJ205"/>
  <c r="EP126"/>
  <c r="EQ205"/>
  <c r="EW126"/>
  <c r="EX205"/>
  <c r="FD126"/>
  <c r="FE205"/>
  <c r="FI28"/>
  <c r="FJ28"/>
  <c r="FK28"/>
  <c r="FK126" s="1"/>
  <c r="FL28"/>
  <c r="FL205" s="1"/>
  <c r="FM28"/>
  <c r="FR126"/>
  <c r="FS205"/>
  <c r="FW28"/>
  <c r="FX28"/>
  <c r="FY28"/>
  <c r="FY126" s="1"/>
  <c r="FZ28"/>
  <c r="FZ205" s="1"/>
  <c r="GA28"/>
  <c r="GF126"/>
  <c r="GG205"/>
  <c r="GM126"/>
  <c r="GN205"/>
  <c r="GT126"/>
  <c r="GU205"/>
  <c r="HA126"/>
  <c r="HB205"/>
  <c r="HI205"/>
  <c r="HO126"/>
  <c r="HP205"/>
  <c r="AO28" i="4"/>
  <c r="HV126" i="2"/>
  <c r="HW205"/>
  <c r="IC126"/>
  <c r="ID205"/>
  <c r="IJ126"/>
  <c r="IK205"/>
  <c r="IO28"/>
  <c r="IP28"/>
  <c r="IQ126"/>
  <c r="IR205"/>
  <c r="IS28"/>
  <c r="IV28"/>
  <c r="IW28"/>
  <c r="IX28"/>
  <c r="IX126" s="1"/>
  <c r="IY28"/>
  <c r="IY205" s="1"/>
  <c r="IZ28"/>
  <c r="JJ28"/>
  <c r="JK28"/>
  <c r="JL28"/>
  <c r="JL126" s="1"/>
  <c r="JM28"/>
  <c r="JM205" s="1"/>
  <c r="JN28"/>
  <c r="JQ28"/>
  <c r="JR28"/>
  <c r="JS126"/>
  <c r="JT205"/>
  <c r="JU28"/>
  <c r="JX28"/>
  <c r="JY28"/>
  <c r="JZ28"/>
  <c r="JZ126" s="1"/>
  <c r="KA28"/>
  <c r="KA205" s="1"/>
  <c r="KB28"/>
  <c r="KC28"/>
  <c r="KG126"/>
  <c r="KH205"/>
  <c r="AY28" i="4"/>
  <c r="KN126" i="2"/>
  <c r="KO205"/>
  <c r="KZ28"/>
  <c r="LA28"/>
  <c r="LB126"/>
  <c r="LC205"/>
  <c r="LD28"/>
  <c r="LP28"/>
  <c r="LI126" s="1"/>
  <c r="LJ205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N127"/>
  <c r="DO206"/>
  <c r="DU127"/>
  <c r="DV206"/>
  <c r="EB127"/>
  <c r="EC206"/>
  <c r="EI127"/>
  <c r="EJ206"/>
  <c r="EP127"/>
  <c r="EQ206"/>
  <c r="EW127"/>
  <c r="EX206"/>
  <c r="FD127"/>
  <c r="FE206"/>
  <c r="FI29"/>
  <c r="FJ29"/>
  <c r="FK29"/>
  <c r="FK127" s="1"/>
  <c r="FL29"/>
  <c r="FL206" s="1"/>
  <c r="FM29"/>
  <c r="FR127"/>
  <c r="FS206"/>
  <c r="FW29"/>
  <c r="FX29"/>
  <c r="FY29"/>
  <c r="FY127" s="1"/>
  <c r="FZ29"/>
  <c r="FZ206" s="1"/>
  <c r="GA29"/>
  <c r="GG206"/>
  <c r="GM127"/>
  <c r="GN206"/>
  <c r="GT127"/>
  <c r="GU206"/>
  <c r="HA127"/>
  <c r="HB206"/>
  <c r="HH127"/>
  <c r="HI206"/>
  <c r="HO127"/>
  <c r="HP206"/>
  <c r="HV127"/>
  <c r="HW206"/>
  <c r="IC127"/>
  <c r="ID206"/>
  <c r="IJ127"/>
  <c r="IK206"/>
  <c r="AR57" i="4"/>
  <c r="IO29" i="2"/>
  <c r="IP29"/>
  <c r="IQ127"/>
  <c r="IR206"/>
  <c r="IS29"/>
  <c r="IV29"/>
  <c r="IW29"/>
  <c r="IX29"/>
  <c r="IX127" s="1"/>
  <c r="IY29"/>
  <c r="IY206" s="1"/>
  <c r="IZ29"/>
  <c r="JJ29"/>
  <c r="JK29"/>
  <c r="JL29"/>
  <c r="JL127" s="1"/>
  <c r="JM29"/>
  <c r="JM206" s="1"/>
  <c r="JN29"/>
  <c r="JQ29"/>
  <c r="JR29"/>
  <c r="JS127"/>
  <c r="JT206"/>
  <c r="JU29"/>
  <c r="JX29"/>
  <c r="JY29"/>
  <c r="JZ29"/>
  <c r="JZ127" s="1"/>
  <c r="KA29"/>
  <c r="KA206" s="1"/>
  <c r="KB29"/>
  <c r="KC29"/>
  <c r="KG127"/>
  <c r="KH206"/>
  <c r="AY57" i="4"/>
  <c r="KN127" i="2"/>
  <c r="KO206"/>
  <c r="KU127"/>
  <c r="KV206"/>
  <c r="KZ29"/>
  <c r="LA29"/>
  <c r="LB127"/>
  <c r="LC206"/>
  <c r="LD29"/>
  <c r="LP29"/>
  <c r="LI127" s="1"/>
  <c r="LJ206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N128"/>
  <c r="DO207"/>
  <c r="DU128"/>
  <c r="DV207"/>
  <c r="EB128"/>
  <c r="EC207"/>
  <c r="EI128"/>
  <c r="EJ207"/>
  <c r="EP128"/>
  <c r="EQ207"/>
  <c r="EW128"/>
  <c r="EX207"/>
  <c r="FD128"/>
  <c r="FE207"/>
  <c r="FI30"/>
  <c r="FJ30"/>
  <c r="FK30"/>
  <c r="FK128" s="1"/>
  <c r="FL30"/>
  <c r="FL207" s="1"/>
  <c r="FM30"/>
  <c r="FR128"/>
  <c r="FS207"/>
  <c r="FW30"/>
  <c r="FX30"/>
  <c r="FY30"/>
  <c r="FY128" s="1"/>
  <c r="FZ30"/>
  <c r="FZ207" s="1"/>
  <c r="GA30"/>
  <c r="GG207"/>
  <c r="GM128"/>
  <c r="GN207"/>
  <c r="GT128"/>
  <c r="GU207"/>
  <c r="HA128"/>
  <c r="HB207"/>
  <c r="HI207"/>
  <c r="HO128"/>
  <c r="HP207"/>
  <c r="HV128"/>
  <c r="HW207"/>
  <c r="IC128"/>
  <c r="ID207"/>
  <c r="IJ128"/>
  <c r="IK207"/>
  <c r="IO30"/>
  <c r="IP30"/>
  <c r="IQ128"/>
  <c r="IR207"/>
  <c r="IS30"/>
  <c r="IV30"/>
  <c r="IW30"/>
  <c r="IX30"/>
  <c r="IX128" s="1"/>
  <c r="IY30"/>
  <c r="IY207" s="1"/>
  <c r="IZ30"/>
  <c r="JJ30"/>
  <c r="JK30"/>
  <c r="JL30"/>
  <c r="JL128" s="1"/>
  <c r="JM30"/>
  <c r="JM207" s="1"/>
  <c r="JN30"/>
  <c r="JQ30"/>
  <c r="JR30"/>
  <c r="JS128"/>
  <c r="JT207"/>
  <c r="JU30"/>
  <c r="JX30"/>
  <c r="JY30"/>
  <c r="JZ30"/>
  <c r="JZ128" s="1"/>
  <c r="KA30"/>
  <c r="KA207" s="1"/>
  <c r="KB30"/>
  <c r="KC30"/>
  <c r="KG128"/>
  <c r="KH207"/>
  <c r="AY34" i="4"/>
  <c r="KN128" i="2"/>
  <c r="KO207"/>
  <c r="KU128"/>
  <c r="KV207"/>
  <c r="KZ30"/>
  <c r="LA30"/>
  <c r="LB128"/>
  <c r="LC207"/>
  <c r="LD30"/>
  <c r="LP30"/>
  <c r="LI128" s="1"/>
  <c r="LJ207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N129"/>
  <c r="DO208"/>
  <c r="DU129"/>
  <c r="DV208"/>
  <c r="EB129"/>
  <c r="EC208"/>
  <c r="EI129"/>
  <c r="EJ208"/>
  <c r="EP129"/>
  <c r="EQ208"/>
  <c r="EW129"/>
  <c r="EX208"/>
  <c r="FD129"/>
  <c r="FE208"/>
  <c r="FI31"/>
  <c r="FJ31"/>
  <c r="FK31"/>
  <c r="FK129" s="1"/>
  <c r="FL31"/>
  <c r="FL208" s="1"/>
  <c r="FM31"/>
  <c r="FR129"/>
  <c r="FS208"/>
  <c r="FW31"/>
  <c r="FX31"/>
  <c r="FY31"/>
  <c r="FY129" s="1"/>
  <c r="FZ31"/>
  <c r="FZ208" s="1"/>
  <c r="GA31"/>
  <c r="GG208"/>
  <c r="GM129"/>
  <c r="GN208"/>
  <c r="GT129"/>
  <c r="GU208"/>
  <c r="HA129"/>
  <c r="HB208"/>
  <c r="HI208"/>
  <c r="HO129"/>
  <c r="HP208"/>
  <c r="HV129"/>
  <c r="HW208"/>
  <c r="IC129"/>
  <c r="ID208"/>
  <c r="AR35" i="4"/>
  <c r="IJ129" i="2"/>
  <c r="IK208"/>
  <c r="IO31"/>
  <c r="IP31"/>
  <c r="IQ129"/>
  <c r="IR208"/>
  <c r="IS31"/>
  <c r="IV31"/>
  <c r="IW31"/>
  <c r="IX31"/>
  <c r="IX129" s="1"/>
  <c r="IY31"/>
  <c r="IY208" s="1"/>
  <c r="IZ31"/>
  <c r="JJ31"/>
  <c r="JK31"/>
  <c r="JL31"/>
  <c r="JL129" s="1"/>
  <c r="JM31"/>
  <c r="JM208" s="1"/>
  <c r="JN31"/>
  <c r="JQ31"/>
  <c r="JR31"/>
  <c r="JS129"/>
  <c r="JT208"/>
  <c r="JU31"/>
  <c r="JX31"/>
  <c r="JY31"/>
  <c r="JZ31"/>
  <c r="JZ129" s="1"/>
  <c r="KA31"/>
  <c r="KA208" s="1"/>
  <c r="KB31"/>
  <c r="KC31"/>
  <c r="KG129"/>
  <c r="KH208"/>
  <c r="AY35" i="4"/>
  <c r="KN129" i="2"/>
  <c r="KO208"/>
  <c r="KU129"/>
  <c r="KV208"/>
  <c r="KZ31"/>
  <c r="LA31"/>
  <c r="LB129"/>
  <c r="LC208"/>
  <c r="LD31"/>
  <c r="LP31"/>
  <c r="LI129" s="1"/>
  <c r="LJ208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9" i="4"/>
  <c r="BX130" i="2"/>
  <c r="BY209"/>
  <c r="T9" i="4"/>
  <c r="CE130" i="2"/>
  <c r="CF209"/>
  <c r="CL130"/>
  <c r="CM209"/>
  <c r="CS130"/>
  <c r="CT209"/>
  <c r="CZ130"/>
  <c r="DA209"/>
  <c r="X9" i="4"/>
  <c r="DG130" i="2"/>
  <c r="DH209"/>
  <c r="DN130"/>
  <c r="DO209"/>
  <c r="DU130"/>
  <c r="DV209"/>
  <c r="AA9" i="4"/>
  <c r="EB130" i="2"/>
  <c r="EC209"/>
  <c r="AB9" i="4"/>
  <c r="EI130" i="2"/>
  <c r="EJ209"/>
  <c r="EP130"/>
  <c r="EQ209"/>
  <c r="EW130"/>
  <c r="EX209"/>
  <c r="AE9" i="4"/>
  <c r="FD130" i="2"/>
  <c r="FE209"/>
  <c r="FI32"/>
  <c r="FJ32"/>
  <c r="FK32"/>
  <c r="FK130" s="1"/>
  <c r="FL32"/>
  <c r="FL209" s="1"/>
  <c r="FM32"/>
  <c r="FR130"/>
  <c r="FS209"/>
  <c r="FW32"/>
  <c r="FX32"/>
  <c r="FY32"/>
  <c r="FY130" s="1"/>
  <c r="FZ32"/>
  <c r="FZ209" s="1"/>
  <c r="GA32"/>
  <c r="GG209"/>
  <c r="GM130"/>
  <c r="GN209"/>
  <c r="AK9" i="4"/>
  <c r="GT130" i="2"/>
  <c r="GU209"/>
  <c r="AL9" i="4"/>
  <c r="HA130" i="2"/>
  <c r="HB209"/>
  <c r="AM9" i="4"/>
  <c r="HI209" i="2"/>
  <c r="HO130"/>
  <c r="HP209"/>
  <c r="AO9" i="4"/>
  <c r="HV130" i="2"/>
  <c r="HW209"/>
  <c r="IC130"/>
  <c r="ID209"/>
  <c r="AQ9" i="4"/>
  <c r="IJ130" i="2"/>
  <c r="IK209"/>
  <c r="IO32"/>
  <c r="IP32"/>
  <c r="IQ130"/>
  <c r="IR209"/>
  <c r="IS32"/>
  <c r="IV32"/>
  <c r="IW32"/>
  <c r="IX32"/>
  <c r="IX130" s="1"/>
  <c r="IY32"/>
  <c r="IY209" s="1"/>
  <c r="IZ32"/>
  <c r="AU9" i="4"/>
  <c r="JJ32" i="2"/>
  <c r="JK32"/>
  <c r="JL32"/>
  <c r="JL130" s="1"/>
  <c r="JM32"/>
  <c r="JM209" s="1"/>
  <c r="JN32"/>
  <c r="JO32"/>
  <c r="JQ32"/>
  <c r="JR32"/>
  <c r="JS130"/>
  <c r="JT209"/>
  <c r="JU32"/>
  <c r="JX32"/>
  <c r="JY32"/>
  <c r="JZ32"/>
  <c r="JZ130" s="1"/>
  <c r="KA32"/>
  <c r="KA209" s="1"/>
  <c r="KB32"/>
  <c r="KC32"/>
  <c r="KG130"/>
  <c r="KH209"/>
  <c r="AY9" i="4"/>
  <c r="KQ32" i="2"/>
  <c r="AZ9" i="4" s="1"/>
  <c r="KN130" i="2"/>
  <c r="KO209"/>
  <c r="KU130"/>
  <c r="KV209"/>
  <c r="BA9" i="4"/>
  <c r="KZ32" i="2"/>
  <c r="LA32"/>
  <c r="LB130"/>
  <c r="LC209"/>
  <c r="LD32"/>
  <c r="BD9" i="4"/>
  <c r="LP32" i="2"/>
  <c r="LI130" s="1"/>
  <c r="LJ209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26" i="4" s="1"/>
  <c r="AM33" i="2"/>
  <c r="AN33"/>
  <c r="AO131"/>
  <c r="AP210"/>
  <c r="AQ33"/>
  <c r="AV131"/>
  <c r="AW210"/>
  <c r="BC131"/>
  <c r="BD210"/>
  <c r="BJ131"/>
  <c r="BK210"/>
  <c r="BQ131"/>
  <c r="BR210"/>
  <c r="S26" i="4"/>
  <c r="BX131" i="2"/>
  <c r="BY210"/>
  <c r="T26" i="4"/>
  <c r="CE131" i="2"/>
  <c r="CF210"/>
  <c r="U26" i="4"/>
  <c r="CL131" i="2"/>
  <c r="CM210"/>
  <c r="CS131"/>
  <c r="CT210"/>
  <c r="CZ131"/>
  <c r="DA210"/>
  <c r="X26" i="4"/>
  <c r="DG131" i="2"/>
  <c r="DH210"/>
  <c r="Y26" i="4"/>
  <c r="DN131" i="2"/>
  <c r="DO210"/>
  <c r="Z26" i="4"/>
  <c r="DU131" i="2"/>
  <c r="DV210"/>
  <c r="AA26" i="4"/>
  <c r="EB131" i="2"/>
  <c r="EC210"/>
  <c r="AB26" i="4"/>
  <c r="EI131" i="2"/>
  <c r="EJ210"/>
  <c r="EP131"/>
  <c r="EQ210"/>
  <c r="EW131"/>
  <c r="EX210"/>
  <c r="AE26" i="4"/>
  <c r="FD131" i="2"/>
  <c r="FE210"/>
  <c r="FI33"/>
  <c r="FJ33"/>
  <c r="FK33"/>
  <c r="FK131" s="1"/>
  <c r="FL33"/>
  <c r="FL210" s="1"/>
  <c r="FM33"/>
  <c r="FR131"/>
  <c r="FS210"/>
  <c r="FW33"/>
  <c r="FX33"/>
  <c r="FY33"/>
  <c r="FY131" s="1"/>
  <c r="FZ33"/>
  <c r="FZ210" s="1"/>
  <c r="GA33"/>
  <c r="GF131"/>
  <c r="GG210"/>
  <c r="AJ26" i="4"/>
  <c r="GM131" i="2"/>
  <c r="GN210"/>
  <c r="AK26" i="4"/>
  <c r="GT131" i="2"/>
  <c r="GU210"/>
  <c r="AL26" i="4"/>
  <c r="HA131" i="2"/>
  <c r="HB210"/>
  <c r="AM26" i="4"/>
  <c r="HI210" i="2"/>
  <c r="HO131"/>
  <c r="HP210"/>
  <c r="AO26" i="4"/>
  <c r="HV131" i="2"/>
  <c r="HW210"/>
  <c r="IC131"/>
  <c r="ID210"/>
  <c r="AQ26" i="4"/>
  <c r="AR26"/>
  <c r="IJ131" i="2"/>
  <c r="IK210"/>
  <c r="IO33"/>
  <c r="IP33"/>
  <c r="IQ131"/>
  <c r="IR210"/>
  <c r="IS33"/>
  <c r="IV33"/>
  <c r="IW33"/>
  <c r="IX33"/>
  <c r="IX131" s="1"/>
  <c r="IY33"/>
  <c r="IY210" s="1"/>
  <c r="IZ33"/>
  <c r="AU26" i="4"/>
  <c r="JJ33" i="2"/>
  <c r="JK33"/>
  <c r="JL33"/>
  <c r="JL131" s="1"/>
  <c r="JM33"/>
  <c r="JM210" s="1"/>
  <c r="JN33"/>
  <c r="JO33"/>
  <c r="JQ33"/>
  <c r="JR33"/>
  <c r="JS131"/>
  <c r="JT210"/>
  <c r="JU33"/>
  <c r="JX33"/>
  <c r="JY33"/>
  <c r="JZ33"/>
  <c r="JZ131" s="1"/>
  <c r="KA33"/>
  <c r="KA210" s="1"/>
  <c r="KB33"/>
  <c r="KC33"/>
  <c r="KG131"/>
  <c r="KH210"/>
  <c r="AY26" i="4"/>
  <c r="KN131" i="2"/>
  <c r="KO210"/>
  <c r="KU131"/>
  <c r="KV210"/>
  <c r="BA26" i="4"/>
  <c r="KZ33" i="2"/>
  <c r="LA33"/>
  <c r="LB131"/>
  <c r="LC210"/>
  <c r="LD33"/>
  <c r="LP33"/>
  <c r="LI131" s="1"/>
  <c r="LJ210"/>
  <c r="BD26" i="4"/>
  <c r="MB33" i="2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41" i="4"/>
  <c r="CE132" i="2"/>
  <c r="CF211"/>
  <c r="CL132"/>
  <c r="CM211"/>
  <c r="CS132"/>
  <c r="CT211"/>
  <c r="CZ132"/>
  <c r="DA211"/>
  <c r="X41" i="4"/>
  <c r="DG132" i="2"/>
  <c r="DH211"/>
  <c r="DN132"/>
  <c r="DO211"/>
  <c r="DU132"/>
  <c r="DV211"/>
  <c r="EB132"/>
  <c r="EC211"/>
  <c r="EI132"/>
  <c r="EJ211"/>
  <c r="EP132"/>
  <c r="EQ211"/>
  <c r="EW132"/>
  <c r="EX211"/>
  <c r="FD132"/>
  <c r="FE211"/>
  <c r="FI34"/>
  <c r="FJ34"/>
  <c r="FK34"/>
  <c r="FK132" s="1"/>
  <c r="FL34"/>
  <c r="FL211" s="1"/>
  <c r="FM34"/>
  <c r="FR132"/>
  <c r="FS211"/>
  <c r="FW34"/>
  <c r="FX34"/>
  <c r="FY34"/>
  <c r="FY132" s="1"/>
  <c r="FZ34"/>
  <c r="FZ211" s="1"/>
  <c r="GA34"/>
  <c r="GG211"/>
  <c r="GM132"/>
  <c r="GN211"/>
  <c r="GT132"/>
  <c r="GU211"/>
  <c r="HA132"/>
  <c r="HB211"/>
  <c r="HI211"/>
  <c r="HO132"/>
  <c r="HP211"/>
  <c r="HV132"/>
  <c r="HW211"/>
  <c r="IC132"/>
  <c r="ID211"/>
  <c r="AR41" i="4"/>
  <c r="IJ132" i="2"/>
  <c r="IK211"/>
  <c r="IO34"/>
  <c r="IP34"/>
  <c r="IQ132"/>
  <c r="IR211"/>
  <c r="IS34"/>
  <c r="IV34"/>
  <c r="IW34"/>
  <c r="IX34"/>
  <c r="IX132" s="1"/>
  <c r="IY34"/>
  <c r="IY211" s="1"/>
  <c r="IZ34"/>
  <c r="JJ34"/>
  <c r="JK34"/>
  <c r="JL34"/>
  <c r="JL132" s="1"/>
  <c r="JM34"/>
  <c r="JM211" s="1"/>
  <c r="JN34"/>
  <c r="JQ34"/>
  <c r="JR34"/>
  <c r="JS132"/>
  <c r="JT211"/>
  <c r="JU34"/>
  <c r="JX34"/>
  <c r="JY34"/>
  <c r="JZ34"/>
  <c r="JZ132" s="1"/>
  <c r="KA34"/>
  <c r="KA211" s="1"/>
  <c r="KB34"/>
  <c r="KC34"/>
  <c r="KG132"/>
  <c r="KH211"/>
  <c r="AY41" i="4"/>
  <c r="KN132" i="2"/>
  <c r="KO211"/>
  <c r="KU132"/>
  <c r="KV211"/>
  <c r="KZ34"/>
  <c r="LA34"/>
  <c r="LB132"/>
  <c r="LC211"/>
  <c r="LD34"/>
  <c r="LP34"/>
  <c r="LI132" s="1"/>
  <c r="LJ211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7" i="4" s="1"/>
  <c r="AM35" i="2"/>
  <c r="AN35"/>
  <c r="AO133"/>
  <c r="AP212"/>
  <c r="AQ35"/>
  <c r="AV133"/>
  <c r="AW212"/>
  <c r="P17" i="4"/>
  <c r="BC133" i="2"/>
  <c r="BD212"/>
  <c r="BJ133"/>
  <c r="BK212"/>
  <c r="BQ133"/>
  <c r="BR212"/>
  <c r="BX133"/>
  <c r="BY212"/>
  <c r="T17" i="4"/>
  <c r="CE133" i="2"/>
  <c r="CF212"/>
  <c r="U17" i="4"/>
  <c r="CL133" i="2"/>
  <c r="CM212"/>
  <c r="CS133"/>
  <c r="CT212"/>
  <c r="CZ133"/>
  <c r="DA212"/>
  <c r="X17" i="4"/>
  <c r="DG133" i="2"/>
  <c r="DH212"/>
  <c r="Y17" i="4"/>
  <c r="DN133" i="2"/>
  <c r="DO212"/>
  <c r="Z17" i="4"/>
  <c r="DU133" i="2"/>
  <c r="DV212"/>
  <c r="AA17" i="4"/>
  <c r="EB133" i="2"/>
  <c r="EC212"/>
  <c r="AB17" i="4"/>
  <c r="EI133" i="2"/>
  <c r="EJ212"/>
  <c r="EP133"/>
  <c r="EQ212"/>
  <c r="EW133"/>
  <c r="EX212"/>
  <c r="AE17" i="4"/>
  <c r="FD133" i="2"/>
  <c r="FE212"/>
  <c r="FI35"/>
  <c r="FJ35"/>
  <c r="FK35"/>
  <c r="FK133" s="1"/>
  <c r="FL35"/>
  <c r="FL212" s="1"/>
  <c r="FM35"/>
  <c r="FR133"/>
  <c r="FS212"/>
  <c r="FW35"/>
  <c r="FX35"/>
  <c r="FY35"/>
  <c r="FY133" s="1"/>
  <c r="FZ35"/>
  <c r="FZ212" s="1"/>
  <c r="GA35"/>
  <c r="GG212"/>
  <c r="GM133"/>
  <c r="GN212"/>
  <c r="AK17" i="4"/>
  <c r="GT133" i="2"/>
  <c r="GU212"/>
  <c r="AL17" i="4"/>
  <c r="HA133" i="2"/>
  <c r="HB212"/>
  <c r="AM17" i="4"/>
  <c r="HI212" i="2"/>
  <c r="HO133"/>
  <c r="HP212"/>
  <c r="AO17" i="4"/>
  <c r="HV133" i="2"/>
  <c r="HW212"/>
  <c r="IC133"/>
  <c r="ID212"/>
  <c r="AQ17" i="4"/>
  <c r="IJ133" i="2"/>
  <c r="IK212"/>
  <c r="IO35"/>
  <c r="IP35"/>
  <c r="IQ133"/>
  <c r="IR212"/>
  <c r="IS35"/>
  <c r="IV35"/>
  <c r="IW35"/>
  <c r="IX35"/>
  <c r="IX133" s="1"/>
  <c r="IY35"/>
  <c r="IY212" s="1"/>
  <c r="IZ35"/>
  <c r="AU17" i="4"/>
  <c r="JJ35" i="2"/>
  <c r="JK35"/>
  <c r="JL35"/>
  <c r="JL133" s="1"/>
  <c r="JM35"/>
  <c r="JM212" s="1"/>
  <c r="JN35"/>
  <c r="JO35"/>
  <c r="JQ35"/>
  <c r="JR35"/>
  <c r="JS133"/>
  <c r="JT212"/>
  <c r="JU35"/>
  <c r="JX35"/>
  <c r="JY35"/>
  <c r="JZ35"/>
  <c r="JZ133" s="1"/>
  <c r="KA35"/>
  <c r="KA212" s="1"/>
  <c r="KB35"/>
  <c r="KC35"/>
  <c r="KG133"/>
  <c r="KH212"/>
  <c r="AY17" i="4"/>
  <c r="KN133" i="2"/>
  <c r="KO212"/>
  <c r="KU133"/>
  <c r="KV212"/>
  <c r="BA17" i="4"/>
  <c r="KZ35" i="2"/>
  <c r="LA35"/>
  <c r="LB133"/>
  <c r="LC212"/>
  <c r="LD35"/>
  <c r="LP35"/>
  <c r="LI133" s="1"/>
  <c r="LJ212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54" i="4"/>
  <c r="BX134" i="2"/>
  <c r="BY213"/>
  <c r="T54" i="4"/>
  <c r="CE134" i="2"/>
  <c r="CF213"/>
  <c r="CL134"/>
  <c r="CM213"/>
  <c r="CS134"/>
  <c r="CT213"/>
  <c r="CZ134"/>
  <c r="DA213"/>
  <c r="X54" i="4"/>
  <c r="DG134" i="2"/>
  <c r="DH213"/>
  <c r="Y54" i="4"/>
  <c r="DN134" i="2"/>
  <c r="DO213"/>
  <c r="Z54" i="4"/>
  <c r="DU134" i="2"/>
  <c r="DV213"/>
  <c r="AA54" i="4"/>
  <c r="EB134" i="2"/>
  <c r="EC213"/>
  <c r="AB54" i="4"/>
  <c r="EI134" i="2"/>
  <c r="EJ213"/>
  <c r="EP134"/>
  <c r="EQ213"/>
  <c r="EW134"/>
  <c r="EX213"/>
  <c r="AE54" i="4"/>
  <c r="FD134" i="2"/>
  <c r="FE213"/>
  <c r="FI36"/>
  <c r="FJ36"/>
  <c r="FK36"/>
  <c r="FK134" s="1"/>
  <c r="FL36"/>
  <c r="FL213" s="1"/>
  <c r="FM36"/>
  <c r="FN36"/>
  <c r="AG54" i="4" s="1"/>
  <c r="FR134" i="2"/>
  <c r="FS213"/>
  <c r="FW36"/>
  <c r="FX36"/>
  <c r="FY36"/>
  <c r="FY134" s="1"/>
  <c r="FZ36"/>
  <c r="FZ213" s="1"/>
  <c r="GA36"/>
  <c r="GB36"/>
  <c r="AI54" i="4" s="1"/>
  <c r="GG213" i="2"/>
  <c r="GM134"/>
  <c r="GN213"/>
  <c r="AK54" i="4"/>
  <c r="GT134" i="2"/>
  <c r="GU213"/>
  <c r="HA134"/>
  <c r="HB213"/>
  <c r="AM54" i="4"/>
  <c r="HI213" i="2"/>
  <c r="HO134"/>
  <c r="HP213"/>
  <c r="AO54" i="4"/>
  <c r="HV134" i="2"/>
  <c r="HW213"/>
  <c r="IC134"/>
  <c r="ID213"/>
  <c r="AQ54" i="4"/>
  <c r="AR54"/>
  <c r="IJ134" i="2"/>
  <c r="IK213"/>
  <c r="IO36"/>
  <c r="IP36"/>
  <c r="IQ134"/>
  <c r="IR213"/>
  <c r="IS36"/>
  <c r="IV36"/>
  <c r="IW36"/>
  <c r="IX36"/>
  <c r="IX134" s="1"/>
  <c r="IY36"/>
  <c r="IY213" s="1"/>
  <c r="IZ36"/>
  <c r="AU54" i="4"/>
  <c r="JJ36" i="2"/>
  <c r="JK36"/>
  <c r="JL36"/>
  <c r="JL134" s="1"/>
  <c r="JM36"/>
  <c r="JM213" s="1"/>
  <c r="JN36"/>
  <c r="JO36"/>
  <c r="JQ36"/>
  <c r="JR36"/>
  <c r="JS134"/>
  <c r="JT213"/>
  <c r="JU36"/>
  <c r="JV36"/>
  <c r="AW54" i="4" s="1"/>
  <c r="JX36" i="2"/>
  <c r="JY36"/>
  <c r="JZ36"/>
  <c r="JZ134" s="1"/>
  <c r="KA36"/>
  <c r="KA213" s="1"/>
  <c r="KB36"/>
  <c r="KC36"/>
  <c r="KG134"/>
  <c r="KH213"/>
  <c r="AY54" i="4"/>
  <c r="KN134" i="2"/>
  <c r="KO213"/>
  <c r="KQ36"/>
  <c r="AZ54" i="4" s="1"/>
  <c r="KU134" i="2"/>
  <c r="KV213"/>
  <c r="BA54" i="4"/>
  <c r="KZ36" i="2"/>
  <c r="LA36"/>
  <c r="LB134"/>
  <c r="LC213"/>
  <c r="LD36"/>
  <c r="LE36"/>
  <c r="BB54" i="4" s="1"/>
  <c r="LP36" i="2"/>
  <c r="LI134" s="1"/>
  <c r="LJ213"/>
  <c r="BD54" i="4"/>
  <c r="MB36" i="2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1" i="4"/>
  <c r="CL135" i="2"/>
  <c r="CM214"/>
  <c r="CS135"/>
  <c r="CT214"/>
  <c r="CZ135"/>
  <c r="DA214"/>
  <c r="DG135"/>
  <c r="DH214"/>
  <c r="DN135"/>
  <c r="DO214"/>
  <c r="DU135"/>
  <c r="DV214"/>
  <c r="EB135"/>
  <c r="EC214"/>
  <c r="EI135"/>
  <c r="EJ214"/>
  <c r="EP135"/>
  <c r="EQ214"/>
  <c r="EW135"/>
  <c r="EX214"/>
  <c r="FD135"/>
  <c r="FE214"/>
  <c r="FI37"/>
  <c r="FJ37"/>
  <c r="FK37"/>
  <c r="FK135" s="1"/>
  <c r="FL37"/>
  <c r="FL214" s="1"/>
  <c r="FM37"/>
  <c r="FR135"/>
  <c r="FS214"/>
  <c r="FW37"/>
  <c r="FX37"/>
  <c r="FY37"/>
  <c r="FY135" s="1"/>
  <c r="FZ37"/>
  <c r="FZ214" s="1"/>
  <c r="GA37"/>
  <c r="GG214"/>
  <c r="GM135"/>
  <c r="GN214"/>
  <c r="GT135"/>
  <c r="GU214"/>
  <c r="HA135"/>
  <c r="HB214"/>
  <c r="AM51" i="4"/>
  <c r="HH135" i="2"/>
  <c r="HI214"/>
  <c r="HO135"/>
  <c r="HP214"/>
  <c r="AO51" i="4"/>
  <c r="HV135" i="2"/>
  <c r="HW214"/>
  <c r="IC135"/>
  <c r="ID214"/>
  <c r="AQ51" i="4"/>
  <c r="IJ135" i="2"/>
  <c r="IK214"/>
  <c r="IO37"/>
  <c r="IP37"/>
  <c r="IQ135"/>
  <c r="IR214"/>
  <c r="IS37"/>
  <c r="IV37"/>
  <c r="IW37"/>
  <c r="IX37"/>
  <c r="IX135" s="1"/>
  <c r="IY37"/>
  <c r="IY214" s="1"/>
  <c r="IZ37"/>
  <c r="AU51" i="4"/>
  <c r="JJ37" i="2"/>
  <c r="JK37"/>
  <c r="JL37"/>
  <c r="JL135" s="1"/>
  <c r="JM37"/>
  <c r="JM214" s="1"/>
  <c r="JN37"/>
  <c r="JO37"/>
  <c r="JQ37"/>
  <c r="JR37"/>
  <c r="JS135"/>
  <c r="JT214"/>
  <c r="JU37"/>
  <c r="JV37"/>
  <c r="AW51" i="4" s="1"/>
  <c r="JX37" i="2"/>
  <c r="JY37"/>
  <c r="JZ37"/>
  <c r="JZ135" s="1"/>
  <c r="KA37"/>
  <c r="KA214" s="1"/>
  <c r="KB37"/>
  <c r="KC37"/>
  <c r="KG135"/>
  <c r="KH214"/>
  <c r="AY51" i="4"/>
  <c r="KN135" i="2"/>
  <c r="KO214"/>
  <c r="KU135"/>
  <c r="KV214"/>
  <c r="KZ37"/>
  <c r="LA37"/>
  <c r="LB135"/>
  <c r="LC214"/>
  <c r="LD37"/>
  <c r="LP37"/>
  <c r="LI135" s="1"/>
  <c r="LJ214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N136"/>
  <c r="DO215"/>
  <c r="DU136"/>
  <c r="DV215"/>
  <c r="EB136"/>
  <c r="EC215"/>
  <c r="EI136"/>
  <c r="EJ215"/>
  <c r="EP136"/>
  <c r="EQ215"/>
  <c r="EW136"/>
  <c r="EX215"/>
  <c r="FD136"/>
  <c r="FE215"/>
  <c r="FI38"/>
  <c r="FJ38"/>
  <c r="FK38"/>
  <c r="FK136" s="1"/>
  <c r="FL38"/>
  <c r="FL215" s="1"/>
  <c r="FM38"/>
  <c r="FR136"/>
  <c r="FS215"/>
  <c r="FW38"/>
  <c r="FX38"/>
  <c r="FY38"/>
  <c r="FY136" s="1"/>
  <c r="FZ38"/>
  <c r="FZ215" s="1"/>
  <c r="GA38"/>
  <c r="GG215"/>
  <c r="GM136"/>
  <c r="GN215"/>
  <c r="GT136"/>
  <c r="GU215"/>
  <c r="HA136"/>
  <c r="HB215"/>
  <c r="AM6" i="4"/>
  <c r="HI215" i="2"/>
  <c r="HO136"/>
  <c r="HP215"/>
  <c r="HV136"/>
  <c r="HW215"/>
  <c r="IC136"/>
  <c r="ID215"/>
  <c r="IJ136"/>
  <c r="IK215"/>
  <c r="IO38"/>
  <c r="IP38"/>
  <c r="IQ136"/>
  <c r="IR215"/>
  <c r="IS38"/>
  <c r="IV38"/>
  <c r="IW38"/>
  <c r="IX38"/>
  <c r="IX136" s="1"/>
  <c r="IY38"/>
  <c r="IY215" s="1"/>
  <c r="IZ38"/>
  <c r="JJ38"/>
  <c r="JK38"/>
  <c r="JL38"/>
  <c r="JL136" s="1"/>
  <c r="JM38"/>
  <c r="JM215" s="1"/>
  <c r="JN38"/>
  <c r="JQ38"/>
  <c r="JR38"/>
  <c r="JS136"/>
  <c r="JT215"/>
  <c r="JU38"/>
  <c r="JX38"/>
  <c r="JY38"/>
  <c r="JZ38"/>
  <c r="JZ136" s="1"/>
  <c r="KA38"/>
  <c r="KA215" s="1"/>
  <c r="KB38"/>
  <c r="KC38"/>
  <c r="KG136"/>
  <c r="KH215"/>
  <c r="AY6" i="4"/>
  <c r="KN136" i="2"/>
  <c r="KO215"/>
  <c r="KU136"/>
  <c r="KV215"/>
  <c r="KZ38"/>
  <c r="LA38"/>
  <c r="LB136"/>
  <c r="LC215"/>
  <c r="LD38"/>
  <c r="LP38"/>
  <c r="LI136" s="1"/>
  <c r="LJ215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N137"/>
  <c r="DO216"/>
  <c r="DU137"/>
  <c r="DV216"/>
  <c r="EB137"/>
  <c r="EC216"/>
  <c r="EI137"/>
  <c r="EJ216"/>
  <c r="EP137"/>
  <c r="EQ216"/>
  <c r="EW137"/>
  <c r="EX216"/>
  <c r="FD137"/>
  <c r="FE216"/>
  <c r="FI39"/>
  <c r="FJ39"/>
  <c r="FK39"/>
  <c r="FK137" s="1"/>
  <c r="FL39"/>
  <c r="FL216" s="1"/>
  <c r="FM39"/>
  <c r="FR137"/>
  <c r="FS216"/>
  <c r="FW39"/>
  <c r="FX39"/>
  <c r="FY39"/>
  <c r="FY137" s="1"/>
  <c r="FZ39"/>
  <c r="FZ216" s="1"/>
  <c r="GA39"/>
  <c r="GF137"/>
  <c r="GG216"/>
  <c r="GM137"/>
  <c r="GN216"/>
  <c r="GT137"/>
  <c r="GU216"/>
  <c r="HA137"/>
  <c r="HB216"/>
  <c r="AM62" i="4"/>
  <c r="HH137" i="2"/>
  <c r="HI216"/>
  <c r="HO137"/>
  <c r="HP216"/>
  <c r="HV137"/>
  <c r="HW216"/>
  <c r="IC137"/>
  <c r="ID216"/>
  <c r="AQ62" i="4"/>
  <c r="IJ137" i="2"/>
  <c r="IK216"/>
  <c r="AR62" i="4"/>
  <c r="IO39" i="2"/>
  <c r="IP39"/>
  <c r="IQ137"/>
  <c r="IR216"/>
  <c r="IS39"/>
  <c r="IV39"/>
  <c r="IW39"/>
  <c r="IX39"/>
  <c r="IX137" s="1"/>
  <c r="IY39"/>
  <c r="IY216" s="1"/>
  <c r="IZ39"/>
  <c r="JJ39"/>
  <c r="JK39"/>
  <c r="JL39"/>
  <c r="JL137" s="1"/>
  <c r="JM39"/>
  <c r="JM216" s="1"/>
  <c r="JN39"/>
  <c r="JO39"/>
  <c r="JQ39"/>
  <c r="JR39"/>
  <c r="JS137"/>
  <c r="JT216"/>
  <c r="JU39"/>
  <c r="JX39"/>
  <c r="JY39"/>
  <c r="JZ39"/>
  <c r="JZ137" s="1"/>
  <c r="KA39"/>
  <c r="KA216" s="1"/>
  <c r="KB39"/>
  <c r="KC39"/>
  <c r="KG137"/>
  <c r="KH216"/>
  <c r="AY62" i="4"/>
  <c r="KN137" i="2"/>
  <c r="KO216"/>
  <c r="KU137"/>
  <c r="KV216"/>
  <c r="KZ39"/>
  <c r="LA39"/>
  <c r="LB137"/>
  <c r="LC216"/>
  <c r="LD39"/>
  <c r="LP39"/>
  <c r="LI137" s="1"/>
  <c r="LJ216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9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N138"/>
  <c r="DO217"/>
  <c r="DU138"/>
  <c r="DV217"/>
  <c r="AA29" i="4"/>
  <c r="EB138" i="2"/>
  <c r="EC217"/>
  <c r="EI138"/>
  <c r="EJ217"/>
  <c r="EP138"/>
  <c r="EQ217"/>
  <c r="EW138"/>
  <c r="EX217"/>
  <c r="FD138"/>
  <c r="FE217"/>
  <c r="FI40"/>
  <c r="FJ40"/>
  <c r="FK40"/>
  <c r="FK138" s="1"/>
  <c r="FL40"/>
  <c r="FL217" s="1"/>
  <c r="FM40"/>
  <c r="FS217"/>
  <c r="FW40"/>
  <c r="FX40"/>
  <c r="FY40"/>
  <c r="FY138" s="1"/>
  <c r="FZ40"/>
  <c r="FZ217" s="1"/>
  <c r="GA40"/>
  <c r="GG217"/>
  <c r="GM138"/>
  <c r="GN217"/>
  <c r="GT138"/>
  <c r="GU217"/>
  <c r="HA138"/>
  <c r="HB217"/>
  <c r="HI217"/>
  <c r="HO138"/>
  <c r="HP217"/>
  <c r="HV138"/>
  <c r="HW217"/>
  <c r="IC138"/>
  <c r="ID217"/>
  <c r="AQ29" i="4"/>
  <c r="IJ138" i="2"/>
  <c r="IK217"/>
  <c r="IO40"/>
  <c r="IP40"/>
  <c r="IQ138"/>
  <c r="IR217"/>
  <c r="IS40"/>
  <c r="IT40"/>
  <c r="AS29" i="4" s="1"/>
  <c r="IV40" i="2"/>
  <c r="IW40"/>
  <c r="IX40"/>
  <c r="IX138" s="1"/>
  <c r="IY40"/>
  <c r="IY217" s="1"/>
  <c r="IZ40"/>
  <c r="JJ40"/>
  <c r="JK40"/>
  <c r="JL40"/>
  <c r="JL138" s="1"/>
  <c r="JM40"/>
  <c r="JM217" s="1"/>
  <c r="JN40"/>
  <c r="JQ40"/>
  <c r="JR40"/>
  <c r="JS138"/>
  <c r="JT217"/>
  <c r="JU40"/>
  <c r="JX40"/>
  <c r="JY40"/>
  <c r="JZ40"/>
  <c r="JZ138" s="1"/>
  <c r="KA40"/>
  <c r="KA217" s="1"/>
  <c r="KB40"/>
  <c r="KC40"/>
  <c r="KG138"/>
  <c r="KH217"/>
  <c r="AY29" i="4"/>
  <c r="KN138" i="2"/>
  <c r="KO217"/>
  <c r="KU138"/>
  <c r="KV217"/>
  <c r="KZ40"/>
  <c r="LE40" s="1"/>
  <c r="BB29" i="4" s="1"/>
  <c r="LA40" i="2"/>
  <c r="LB138"/>
  <c r="LC217"/>
  <c r="LD40"/>
  <c r="LP40"/>
  <c r="LI138" s="1"/>
  <c r="LJ217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DN139" i="2"/>
  <c r="DO218"/>
  <c r="Z74" i="4"/>
  <c r="DU139" i="2"/>
  <c r="DV218"/>
  <c r="AA74" i="4"/>
  <c r="EB139" i="2"/>
  <c r="EC218"/>
  <c r="AB74" i="4"/>
  <c r="EI139" i="2"/>
  <c r="EJ218"/>
  <c r="EP139"/>
  <c r="EQ218"/>
  <c r="EW139"/>
  <c r="EX218"/>
  <c r="AE74" i="4"/>
  <c r="FD139" i="2"/>
  <c r="FE218"/>
  <c r="AF74" i="4"/>
  <c r="FI41" i="2"/>
  <c r="FJ41"/>
  <c r="FK41"/>
  <c r="FK139" s="1"/>
  <c r="FL41"/>
  <c r="FL218" s="1"/>
  <c r="FM41"/>
  <c r="FN41"/>
  <c r="AG74" i="4" s="1"/>
  <c r="FR139" i="2"/>
  <c r="FS218"/>
  <c r="FW41"/>
  <c r="FX41"/>
  <c r="FY41"/>
  <c r="FY139" s="1"/>
  <c r="FZ41"/>
  <c r="FZ218" s="1"/>
  <c r="GA41"/>
  <c r="GB41"/>
  <c r="AI74" i="4" s="1"/>
  <c r="GF139" i="2"/>
  <c r="GG218"/>
  <c r="AJ74" i="4"/>
  <c r="GM139" i="2"/>
  <c r="GN218"/>
  <c r="AK74" i="4"/>
  <c r="GT139" i="2"/>
  <c r="GU218"/>
  <c r="AL74" i="4"/>
  <c r="HA139" i="2"/>
  <c r="HB218"/>
  <c r="AM74" i="4"/>
  <c r="HH139" i="2"/>
  <c r="HI218"/>
  <c r="AN74" i="4"/>
  <c r="HO139" i="2"/>
  <c r="HP218"/>
  <c r="AO74" i="4"/>
  <c r="HV139" i="2"/>
  <c r="HW218"/>
  <c r="IC139"/>
  <c r="ID218"/>
  <c r="AQ74" i="4"/>
  <c r="IJ139" i="2"/>
  <c r="IK218"/>
  <c r="AR74" i="4"/>
  <c r="IO41" i="2"/>
  <c r="IP41"/>
  <c r="IQ139"/>
  <c r="IR218"/>
  <c r="IS41"/>
  <c r="IT41"/>
  <c r="AS74" i="4" s="1"/>
  <c r="IV41" i="2"/>
  <c r="IW41"/>
  <c r="IX41"/>
  <c r="IX139" s="1"/>
  <c r="IY41"/>
  <c r="IY218" s="1"/>
  <c r="IZ41"/>
  <c r="JA41"/>
  <c r="AT74" i="4" s="1"/>
  <c r="AU74"/>
  <c r="JJ41" i="2"/>
  <c r="JK41"/>
  <c r="JL41"/>
  <c r="JL139" s="1"/>
  <c r="JM41"/>
  <c r="JM218" s="1"/>
  <c r="JN41"/>
  <c r="JO41"/>
  <c r="JQ41"/>
  <c r="JR41"/>
  <c r="JS139"/>
  <c r="JT218"/>
  <c r="JU41"/>
  <c r="JV41"/>
  <c r="AW74" i="4" s="1"/>
  <c r="JX41" i="2"/>
  <c r="JY41"/>
  <c r="JZ41"/>
  <c r="JZ139" s="1"/>
  <c r="KA41"/>
  <c r="KA218" s="1"/>
  <c r="KB41"/>
  <c r="KC41"/>
  <c r="KG139"/>
  <c r="KH218"/>
  <c r="AY74" i="4"/>
  <c r="KN139" i="2"/>
  <c r="KO218"/>
  <c r="KQ41"/>
  <c r="AZ74" i="4" s="1"/>
  <c r="KU139" i="2"/>
  <c r="KV218"/>
  <c r="BA74" i="4"/>
  <c r="KZ41" i="2"/>
  <c r="LA41"/>
  <c r="LB139"/>
  <c r="LC218"/>
  <c r="LD41"/>
  <c r="LE41"/>
  <c r="BB74" i="4" s="1"/>
  <c r="LP41" i="2"/>
  <c r="LI139" s="1"/>
  <c r="LJ218"/>
  <c r="BD74" i="4"/>
  <c r="MB41" i="2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N140"/>
  <c r="DO219"/>
  <c r="Z3" i="4"/>
  <c r="DU140" i="2"/>
  <c r="DV219"/>
  <c r="EB140"/>
  <c r="EC219"/>
  <c r="EI140"/>
  <c r="EJ219"/>
  <c r="EP140"/>
  <c r="EQ219"/>
  <c r="EX219"/>
  <c r="FD140"/>
  <c r="FE219"/>
  <c r="FI42"/>
  <c r="FJ42"/>
  <c r="FK42"/>
  <c r="FK140" s="1"/>
  <c r="FL42"/>
  <c r="FL219" s="1"/>
  <c r="FM42"/>
  <c r="FR140"/>
  <c r="FS219"/>
  <c r="FW42"/>
  <c r="FX42"/>
  <c r="FY42"/>
  <c r="FY140" s="1"/>
  <c r="FZ42"/>
  <c r="FZ219" s="1"/>
  <c r="GA42"/>
  <c r="GG219"/>
  <c r="GM140"/>
  <c r="GN219"/>
  <c r="GT140"/>
  <c r="GU219"/>
  <c r="HA140"/>
  <c r="HB219"/>
  <c r="HI219"/>
  <c r="HO140"/>
  <c r="HP219"/>
  <c r="HV140"/>
  <c r="HW219"/>
  <c r="IC140"/>
  <c r="ID219"/>
  <c r="IJ140"/>
  <c r="IK219"/>
  <c r="IO42"/>
  <c r="IP42"/>
  <c r="IQ140"/>
  <c r="IR219"/>
  <c r="IS42"/>
  <c r="IV42"/>
  <c r="IW42"/>
  <c r="IX42"/>
  <c r="IX140" s="1"/>
  <c r="IY42"/>
  <c r="IY219" s="1"/>
  <c r="IZ42"/>
  <c r="JJ42"/>
  <c r="JK42"/>
  <c r="JL42"/>
  <c r="JL140" s="1"/>
  <c r="JM42"/>
  <c r="JM219" s="1"/>
  <c r="JN42"/>
  <c r="JQ42"/>
  <c r="JR42"/>
  <c r="JS140"/>
  <c r="JT219"/>
  <c r="JU42"/>
  <c r="JX42"/>
  <c r="JY42"/>
  <c r="JZ42"/>
  <c r="JZ140" s="1"/>
  <c r="KA42"/>
  <c r="KA219" s="1"/>
  <c r="KB42"/>
  <c r="KC42"/>
  <c r="KG140"/>
  <c r="KH219"/>
  <c r="AY3" i="4"/>
  <c r="KN140" i="2"/>
  <c r="KO219"/>
  <c r="KU140"/>
  <c r="KV219"/>
  <c r="KZ42"/>
  <c r="LA42"/>
  <c r="LB140"/>
  <c r="LC219"/>
  <c r="LD42"/>
  <c r="LP42"/>
  <c r="LI140" s="1"/>
  <c r="LJ219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N141"/>
  <c r="DO220"/>
  <c r="DU141"/>
  <c r="DV220"/>
  <c r="EB141"/>
  <c r="EC220"/>
  <c r="EI141"/>
  <c r="EJ220"/>
  <c r="EP141"/>
  <c r="EQ220"/>
  <c r="EW141"/>
  <c r="EX220"/>
  <c r="FD141"/>
  <c r="FE220"/>
  <c r="FI43"/>
  <c r="FJ43"/>
  <c r="FK43"/>
  <c r="FK141" s="1"/>
  <c r="FL43"/>
  <c r="FL220" s="1"/>
  <c r="FM43"/>
  <c r="FR141"/>
  <c r="FS220"/>
  <c r="FW43"/>
  <c r="FX43"/>
  <c r="FY43"/>
  <c r="FY141" s="1"/>
  <c r="FZ43"/>
  <c r="FZ220" s="1"/>
  <c r="GA43"/>
  <c r="GF141"/>
  <c r="GG220"/>
  <c r="GM141"/>
  <c r="GN220"/>
  <c r="GT141"/>
  <c r="GU220"/>
  <c r="HA141"/>
  <c r="HB220"/>
  <c r="HI220"/>
  <c r="HO141"/>
  <c r="HP220"/>
  <c r="HV141"/>
  <c r="HW220"/>
  <c r="IC141"/>
  <c r="ID220"/>
  <c r="IJ141"/>
  <c r="IK220"/>
  <c r="IO43"/>
  <c r="IP43"/>
  <c r="IQ141"/>
  <c r="IR220"/>
  <c r="IS43"/>
  <c r="IV43"/>
  <c r="IW43"/>
  <c r="IX43"/>
  <c r="IX141" s="1"/>
  <c r="IY43"/>
  <c r="IY220" s="1"/>
  <c r="IZ43"/>
  <c r="JJ43"/>
  <c r="JK43"/>
  <c r="JL43"/>
  <c r="JL141" s="1"/>
  <c r="JM43"/>
  <c r="JM220" s="1"/>
  <c r="JN43"/>
  <c r="JQ43"/>
  <c r="JR43"/>
  <c r="JS141"/>
  <c r="JT220"/>
  <c r="JU43"/>
  <c r="JX43"/>
  <c r="JY43"/>
  <c r="JZ43"/>
  <c r="JZ141" s="1"/>
  <c r="KA43"/>
  <c r="KA220" s="1"/>
  <c r="KB43"/>
  <c r="KC43"/>
  <c r="KG141"/>
  <c r="KH220"/>
  <c r="AY36" i="4"/>
  <c r="KN141" i="2"/>
  <c r="KO220"/>
  <c r="KU141"/>
  <c r="KV220"/>
  <c r="KZ43"/>
  <c r="LA43"/>
  <c r="LB141"/>
  <c r="LC220"/>
  <c r="LD43"/>
  <c r="LP43"/>
  <c r="LI141" s="1"/>
  <c r="LJ220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N142"/>
  <c r="DO221"/>
  <c r="Z69" i="4"/>
  <c r="DU142" i="2"/>
  <c r="DV221"/>
  <c r="EB142"/>
  <c r="EC221"/>
  <c r="EI142"/>
  <c r="EJ221"/>
  <c r="EP142"/>
  <c r="EQ221"/>
  <c r="EW142"/>
  <c r="EX221"/>
  <c r="FD142"/>
  <c r="FE221"/>
  <c r="FI44"/>
  <c r="FJ44"/>
  <c r="FK44"/>
  <c r="FK142" s="1"/>
  <c r="FL44"/>
  <c r="FL221" s="1"/>
  <c r="FM44"/>
  <c r="FR142"/>
  <c r="FS221"/>
  <c r="FW44"/>
  <c r="FX44"/>
  <c r="FY44"/>
  <c r="FY142" s="1"/>
  <c r="FZ44"/>
  <c r="FZ221" s="1"/>
  <c r="GA44"/>
  <c r="GB44"/>
  <c r="AI69" i="4" s="1"/>
  <c r="GF142" i="2"/>
  <c r="GG221"/>
  <c r="AJ69" i="4"/>
  <c r="GM142" i="2"/>
  <c r="GN221"/>
  <c r="GT142"/>
  <c r="GU221"/>
  <c r="HA142"/>
  <c r="HB221"/>
  <c r="AM69" i="4"/>
  <c r="HH142" i="2"/>
  <c r="HI221"/>
  <c r="HO142"/>
  <c r="HP221"/>
  <c r="AO69" i="4"/>
  <c r="HV142" i="2"/>
  <c r="HW221"/>
  <c r="IC142"/>
  <c r="ID221"/>
  <c r="IJ142"/>
  <c r="IK221"/>
  <c r="AR69" i="4"/>
  <c r="IO44" i="2"/>
  <c r="IP44"/>
  <c r="IQ142"/>
  <c r="IR221"/>
  <c r="IS44"/>
  <c r="IV44"/>
  <c r="IW44"/>
  <c r="IX44"/>
  <c r="IX142" s="1"/>
  <c r="IY44"/>
  <c r="IY221" s="1"/>
  <c r="IZ44"/>
  <c r="JJ44"/>
  <c r="JK44"/>
  <c r="JL44"/>
  <c r="JL142" s="1"/>
  <c r="JM44"/>
  <c r="JM221" s="1"/>
  <c r="JN44"/>
  <c r="JQ44"/>
  <c r="JR44"/>
  <c r="JS142"/>
  <c r="JT221"/>
  <c r="JU44"/>
  <c r="JX44"/>
  <c r="JY44"/>
  <c r="JZ44"/>
  <c r="JZ142" s="1"/>
  <c r="KA44"/>
  <c r="KA221" s="1"/>
  <c r="KB44"/>
  <c r="KC44"/>
  <c r="KG142"/>
  <c r="KH221"/>
  <c r="AY69" i="4"/>
  <c r="KN142" i="2"/>
  <c r="KO221"/>
  <c r="KU142"/>
  <c r="KV221"/>
  <c r="KZ44"/>
  <c r="LA44"/>
  <c r="LB142"/>
  <c r="LC221"/>
  <c r="LD44"/>
  <c r="LP44"/>
  <c r="LI142" s="1"/>
  <c r="LJ221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DN143" i="2"/>
  <c r="DO222"/>
  <c r="Z73" i="4"/>
  <c r="DU143" i="2"/>
  <c r="DV222"/>
  <c r="AA73" i="4"/>
  <c r="EB143" i="2"/>
  <c r="EC222"/>
  <c r="AB73" i="4"/>
  <c r="EI143" i="2"/>
  <c r="EJ222"/>
  <c r="EP143"/>
  <c r="EQ222"/>
  <c r="EW143"/>
  <c r="EX222"/>
  <c r="AE73" i="4"/>
  <c r="FD143" i="2"/>
  <c r="FE222"/>
  <c r="AF73" i="4"/>
  <c r="FI45" i="2"/>
  <c r="FJ45"/>
  <c r="FK45"/>
  <c r="FK143" s="1"/>
  <c r="FL45"/>
  <c r="FL222" s="1"/>
  <c r="FM45"/>
  <c r="FN45"/>
  <c r="AG73" i="4" s="1"/>
  <c r="FR143" i="2"/>
  <c r="FS222"/>
  <c r="FW45"/>
  <c r="FX45"/>
  <c r="FY45"/>
  <c r="FY143" s="1"/>
  <c r="FZ45"/>
  <c r="FZ222" s="1"/>
  <c r="GA45"/>
  <c r="GB45"/>
  <c r="AI73" i="4" s="1"/>
  <c r="GF143" i="2"/>
  <c r="GG222"/>
  <c r="AJ73" i="4"/>
  <c r="GM143" i="2"/>
  <c r="GN222"/>
  <c r="AK73" i="4"/>
  <c r="GT143" i="2"/>
  <c r="GU222"/>
  <c r="AL73" i="4"/>
  <c r="HA143" i="2"/>
  <c r="HB222"/>
  <c r="AM73" i="4"/>
  <c r="HH143" i="2"/>
  <c r="HI222"/>
  <c r="AN73" i="4"/>
  <c r="HO143" i="2"/>
  <c r="HP222"/>
  <c r="AO73" i="4"/>
  <c r="HV143" i="2"/>
  <c r="HW222"/>
  <c r="IC143"/>
  <c r="ID222"/>
  <c r="AQ73" i="4"/>
  <c r="IJ143" i="2"/>
  <c r="IK222"/>
  <c r="AR73" i="4"/>
  <c r="IO45" i="2"/>
  <c r="IP45"/>
  <c r="IQ143"/>
  <c r="IR222"/>
  <c r="IS45"/>
  <c r="IT45"/>
  <c r="AS73" i="4" s="1"/>
  <c r="IV45" i="2"/>
  <c r="IW45"/>
  <c r="IX45"/>
  <c r="IX143" s="1"/>
  <c r="IY45"/>
  <c r="IY222" s="1"/>
  <c r="IZ45"/>
  <c r="JA45"/>
  <c r="AT73" i="4" s="1"/>
  <c r="AU73"/>
  <c r="JJ45" i="2"/>
  <c r="JK45"/>
  <c r="JL45"/>
  <c r="JL143" s="1"/>
  <c r="JM45"/>
  <c r="JM222" s="1"/>
  <c r="JN45"/>
  <c r="JO45"/>
  <c r="JQ45"/>
  <c r="JR45"/>
  <c r="JS143"/>
  <c r="JT222"/>
  <c r="JU45"/>
  <c r="JV45"/>
  <c r="AW73" i="4" s="1"/>
  <c r="JX45" i="2"/>
  <c r="JY45"/>
  <c r="JZ45"/>
  <c r="JZ143" s="1"/>
  <c r="KA45"/>
  <c r="KA222" s="1"/>
  <c r="KB45"/>
  <c r="KC45"/>
  <c r="KG143"/>
  <c r="KH222"/>
  <c r="AY73" i="4"/>
  <c r="KN143" i="2"/>
  <c r="KO222"/>
  <c r="KQ45"/>
  <c r="AZ73" i="4" s="1"/>
  <c r="KU143" i="2"/>
  <c r="KV222"/>
  <c r="BA73" i="4"/>
  <c r="KZ45" i="2"/>
  <c r="LA45"/>
  <c r="LB143"/>
  <c r="LC222"/>
  <c r="LD45"/>
  <c r="LE45"/>
  <c r="BB73" i="4" s="1"/>
  <c r="LP45" i="2"/>
  <c r="LI143" s="1"/>
  <c r="LJ222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31" i="4"/>
  <c r="BC144" i="2"/>
  <c r="BD223"/>
  <c r="BJ144"/>
  <c r="BK223"/>
  <c r="BQ144"/>
  <c r="BR223"/>
  <c r="BX144"/>
  <c r="BY223"/>
  <c r="T31" i="4"/>
  <c r="CE144" i="2"/>
  <c r="CF223"/>
  <c r="U31" i="4"/>
  <c r="CL144" i="2"/>
  <c r="CM223"/>
  <c r="CS144"/>
  <c r="CT223"/>
  <c r="CZ144"/>
  <c r="DA223"/>
  <c r="X31" i="4"/>
  <c r="DG144" i="2"/>
  <c r="DH223"/>
  <c r="DN144"/>
  <c r="DO223"/>
  <c r="DU144"/>
  <c r="DV223"/>
  <c r="EB144"/>
  <c r="EC223"/>
  <c r="AB31" i="4"/>
  <c r="EI144" i="2"/>
  <c r="EJ223"/>
  <c r="EP144"/>
  <c r="EQ223"/>
  <c r="EW144"/>
  <c r="EX223"/>
  <c r="AE31" i="4"/>
  <c r="FD144" i="2"/>
  <c r="FE223"/>
  <c r="FI46"/>
  <c r="FJ46"/>
  <c r="FK46"/>
  <c r="FK144" s="1"/>
  <c r="FL46"/>
  <c r="FL223" s="1"/>
  <c r="FM46"/>
  <c r="FR144"/>
  <c r="FS223"/>
  <c r="FW46"/>
  <c r="FX46"/>
  <c r="FY46"/>
  <c r="FY144" s="1"/>
  <c r="FZ46"/>
  <c r="FZ223" s="1"/>
  <c r="GA46"/>
  <c r="GF144"/>
  <c r="GG223"/>
  <c r="AJ31" i="4"/>
  <c r="GM144" i="2"/>
  <c r="GN223"/>
  <c r="AK31" i="4"/>
  <c r="GT144" i="2"/>
  <c r="GU223"/>
  <c r="HA144"/>
  <c r="HB223"/>
  <c r="AM31" i="4"/>
  <c r="HI223" i="2"/>
  <c r="HO144"/>
  <c r="HP223"/>
  <c r="AO31" i="4"/>
  <c r="HV144" i="2"/>
  <c r="HW223"/>
  <c r="IC144"/>
  <c r="ID223"/>
  <c r="AQ31" i="4"/>
  <c r="IJ144" i="2"/>
  <c r="IK223"/>
  <c r="AR31" i="4"/>
  <c r="IO46" i="2"/>
  <c r="IP46"/>
  <c r="IQ144"/>
  <c r="IR223"/>
  <c r="IS46"/>
  <c r="IV46"/>
  <c r="IW46"/>
  <c r="IX46"/>
  <c r="IX144" s="1"/>
  <c r="IY46"/>
  <c r="IY223" s="1"/>
  <c r="IZ46"/>
  <c r="AU31" i="4"/>
  <c r="JJ46" i="2"/>
  <c r="JK46"/>
  <c r="JL46"/>
  <c r="JL144" s="1"/>
  <c r="JM46"/>
  <c r="JM223" s="1"/>
  <c r="JN46"/>
  <c r="JO46"/>
  <c r="JQ46"/>
  <c r="JR46"/>
  <c r="JS144"/>
  <c r="JT223"/>
  <c r="JU46"/>
  <c r="JX46"/>
  <c r="JY46"/>
  <c r="JZ46"/>
  <c r="JZ144" s="1"/>
  <c r="KA46"/>
  <c r="KA223" s="1"/>
  <c r="KB46"/>
  <c r="KC46"/>
  <c r="KG144"/>
  <c r="KH223"/>
  <c r="AY31" i="4"/>
  <c r="KQ46" i="2"/>
  <c r="AZ31" i="4" s="1"/>
  <c r="KN144" i="2"/>
  <c r="KO223"/>
  <c r="KU144"/>
  <c r="KV223"/>
  <c r="BA31" i="4"/>
  <c r="KZ46" i="2"/>
  <c r="LE46" s="1"/>
  <c r="BB31" i="4" s="1"/>
  <c r="LA46" i="2"/>
  <c r="LB144"/>
  <c r="LC223"/>
  <c r="LD46"/>
  <c r="BD31" i="4"/>
  <c r="LP46" i="2"/>
  <c r="LI144" s="1"/>
  <c r="LJ223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3" i="4"/>
  <c r="BX145" i="2"/>
  <c r="BY224"/>
  <c r="T43" i="4"/>
  <c r="CE145" i="2"/>
  <c r="CF224"/>
  <c r="U43" i="4"/>
  <c r="CL145" i="2"/>
  <c r="CM224"/>
  <c r="CS145"/>
  <c r="CT224"/>
  <c r="CZ145"/>
  <c r="DA224"/>
  <c r="X43" i="4"/>
  <c r="DG145" i="2"/>
  <c r="DH224"/>
  <c r="Y43" i="4"/>
  <c r="DN145" i="2"/>
  <c r="DO224"/>
  <c r="Z43" i="4"/>
  <c r="DU145" i="2"/>
  <c r="DV224"/>
  <c r="AA43" i="4"/>
  <c r="EB145" i="2"/>
  <c r="EC224"/>
  <c r="AB43" i="4"/>
  <c r="EI145" i="2"/>
  <c r="EJ224"/>
  <c r="EP145"/>
  <c r="EQ224"/>
  <c r="EW145"/>
  <c r="EX224"/>
  <c r="AE43" i="4"/>
  <c r="FD145" i="2"/>
  <c r="FE224"/>
  <c r="FI47"/>
  <c r="FJ47"/>
  <c r="FK47"/>
  <c r="FK145" s="1"/>
  <c r="FL47"/>
  <c r="FL224" s="1"/>
  <c r="FM47"/>
  <c r="FR145"/>
  <c r="FS224"/>
  <c r="FW47"/>
  <c r="FX47"/>
  <c r="FY47"/>
  <c r="FY145" s="1"/>
  <c r="FZ47"/>
  <c r="FZ224" s="1"/>
  <c r="GA47"/>
  <c r="GG224"/>
  <c r="GM145"/>
  <c r="GN224"/>
  <c r="AK43" i="4"/>
  <c r="GT145" i="2"/>
  <c r="GU224"/>
  <c r="AL43" i="4"/>
  <c r="HA145" i="2"/>
  <c r="HB224"/>
  <c r="AM43" i="4"/>
  <c r="HI224" i="2"/>
  <c r="HO145"/>
  <c r="HP224"/>
  <c r="AO43" i="4"/>
  <c r="HV145" i="2"/>
  <c r="HW224"/>
  <c r="IC145"/>
  <c r="ID224"/>
  <c r="AQ43" i="4"/>
  <c r="IJ145" i="2"/>
  <c r="IK224"/>
  <c r="IO47"/>
  <c r="IP47"/>
  <c r="IQ145"/>
  <c r="IR224"/>
  <c r="IS47"/>
  <c r="IV47"/>
  <c r="IW47"/>
  <c r="IX47"/>
  <c r="IX145" s="1"/>
  <c r="IY47"/>
  <c r="IY224" s="1"/>
  <c r="IZ47"/>
  <c r="AU43" i="4"/>
  <c r="JJ47" i="2"/>
  <c r="JK47"/>
  <c r="JL47"/>
  <c r="JL145" s="1"/>
  <c r="JM47"/>
  <c r="JM224" s="1"/>
  <c r="JN47"/>
  <c r="JO47"/>
  <c r="JQ47"/>
  <c r="JR47"/>
  <c r="JS145"/>
  <c r="JT224"/>
  <c r="JU47"/>
  <c r="JX47"/>
  <c r="JY47"/>
  <c r="JZ47"/>
  <c r="JZ145" s="1"/>
  <c r="KA47"/>
  <c r="KA224" s="1"/>
  <c r="KB47"/>
  <c r="KC47"/>
  <c r="KG145"/>
  <c r="KH224"/>
  <c r="AY43" i="4"/>
  <c r="KN145" i="2"/>
  <c r="KO224"/>
  <c r="KQ47"/>
  <c r="AZ43" i="4" s="1"/>
  <c r="KU145" i="2"/>
  <c r="KV224"/>
  <c r="BA43" i="4"/>
  <c r="KZ47" i="2"/>
  <c r="LA47"/>
  <c r="LB145"/>
  <c r="LC224"/>
  <c r="LD47"/>
  <c r="LE47"/>
  <c r="BB43" i="4" s="1"/>
  <c r="LP47" i="2"/>
  <c r="LI145" s="1"/>
  <c r="LJ224"/>
  <c r="BD43" i="4"/>
  <c r="MB47" i="2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47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N146"/>
  <c r="DO225"/>
  <c r="DU146"/>
  <c r="DV225"/>
  <c r="EB146"/>
  <c r="EC225"/>
  <c r="EI146"/>
  <c r="EJ225"/>
  <c r="EP146"/>
  <c r="EQ225"/>
  <c r="EW146"/>
  <c r="EX225"/>
  <c r="FD146"/>
  <c r="FE225"/>
  <c r="FI48"/>
  <c r="FJ48"/>
  <c r="FK48"/>
  <c r="FK146" s="1"/>
  <c r="FL48"/>
  <c r="FL225" s="1"/>
  <c r="FM48"/>
  <c r="FR146"/>
  <c r="FS225"/>
  <c r="FW48"/>
  <c r="FX48"/>
  <c r="FY48"/>
  <c r="FY146" s="1"/>
  <c r="FZ48"/>
  <c r="FZ225" s="1"/>
  <c r="GA48"/>
  <c r="GG225"/>
  <c r="GM146"/>
  <c r="GN225"/>
  <c r="GT146"/>
  <c r="GU225"/>
  <c r="HA146"/>
  <c r="HB225"/>
  <c r="HH146"/>
  <c r="HI225"/>
  <c r="HO146"/>
  <c r="HP225"/>
  <c r="HV146"/>
  <c r="HW225"/>
  <c r="IC146"/>
  <c r="ID225"/>
  <c r="IJ146"/>
  <c r="IK225"/>
  <c r="AR47" i="4"/>
  <c r="IO48" i="2"/>
  <c r="IP48"/>
  <c r="IQ146"/>
  <c r="IR225"/>
  <c r="IS48"/>
  <c r="IV48"/>
  <c r="IW48"/>
  <c r="IX48"/>
  <c r="IX146" s="1"/>
  <c r="IY48"/>
  <c r="IY225" s="1"/>
  <c r="IZ48"/>
  <c r="JJ48"/>
  <c r="JK48"/>
  <c r="JL48"/>
  <c r="JL146" s="1"/>
  <c r="JM48"/>
  <c r="JM225" s="1"/>
  <c r="JN48"/>
  <c r="JQ48"/>
  <c r="JR48"/>
  <c r="JS146"/>
  <c r="JT225"/>
  <c r="JU48"/>
  <c r="JX48"/>
  <c r="JY48"/>
  <c r="JZ48"/>
  <c r="JZ146" s="1"/>
  <c r="KA48"/>
  <c r="KA225" s="1"/>
  <c r="KB48"/>
  <c r="KC48"/>
  <c r="KG146"/>
  <c r="KH225"/>
  <c r="AY47" i="4"/>
  <c r="KN146" i="2"/>
  <c r="KO225"/>
  <c r="KU146"/>
  <c r="KV225"/>
  <c r="KZ48"/>
  <c r="LA48"/>
  <c r="LB146"/>
  <c r="LC225"/>
  <c r="LD48"/>
  <c r="LP48"/>
  <c r="LI146" s="1"/>
  <c r="LJ225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DN147" i="2"/>
  <c r="DO226"/>
  <c r="Z70" i="4"/>
  <c r="DU147" i="2"/>
  <c r="DV226"/>
  <c r="AA70" i="4"/>
  <c r="EB147" i="2"/>
  <c r="EC226"/>
  <c r="AB70" i="4"/>
  <c r="EI147" i="2"/>
  <c r="EJ226"/>
  <c r="EP147"/>
  <c r="EQ226"/>
  <c r="EW147"/>
  <c r="EX226"/>
  <c r="AE70" i="4"/>
  <c r="FD147" i="2"/>
  <c r="FE226"/>
  <c r="AF70" i="4"/>
  <c r="FI49" i="2"/>
  <c r="FJ49"/>
  <c r="FK49"/>
  <c r="FK147" s="1"/>
  <c r="FL49"/>
  <c r="FL226" s="1"/>
  <c r="FM49"/>
  <c r="FN49"/>
  <c r="AG70" i="4" s="1"/>
  <c r="FR147" i="2"/>
  <c r="FS226"/>
  <c r="FW49"/>
  <c r="FX49"/>
  <c r="FY49"/>
  <c r="FY147" s="1"/>
  <c r="FZ49"/>
  <c r="FZ226" s="1"/>
  <c r="GA49"/>
  <c r="GB49"/>
  <c r="AI70" i="4" s="1"/>
  <c r="GF147" i="2"/>
  <c r="GG226"/>
  <c r="AJ70" i="4"/>
  <c r="GM147" i="2"/>
  <c r="GN226"/>
  <c r="AK70" i="4"/>
  <c r="GT147" i="2"/>
  <c r="GU226"/>
  <c r="AL70" i="4"/>
  <c r="HA147" i="2"/>
  <c r="HB226"/>
  <c r="AM70" i="4"/>
  <c r="HH147" i="2"/>
  <c r="HI226"/>
  <c r="AN70" i="4"/>
  <c r="HO147" i="2"/>
  <c r="HP226"/>
  <c r="AO70" i="4"/>
  <c r="HV147" i="2"/>
  <c r="HW226"/>
  <c r="IC147"/>
  <c r="ID226"/>
  <c r="AQ70" i="4"/>
  <c r="IJ147" i="2"/>
  <c r="IK226"/>
  <c r="AR70" i="4"/>
  <c r="IO49" i="2"/>
  <c r="IP49"/>
  <c r="IQ147"/>
  <c r="IR226"/>
  <c r="IS49"/>
  <c r="IT49"/>
  <c r="AS70" i="4" s="1"/>
  <c r="IV49" i="2"/>
  <c r="IW49"/>
  <c r="IX49"/>
  <c r="IX147" s="1"/>
  <c r="IY49"/>
  <c r="IY226" s="1"/>
  <c r="IZ49"/>
  <c r="JA49"/>
  <c r="AT70" i="4" s="1"/>
  <c r="AU70"/>
  <c r="JJ49" i="2"/>
  <c r="JK49"/>
  <c r="JL49"/>
  <c r="JL147" s="1"/>
  <c r="JM49"/>
  <c r="JM226" s="1"/>
  <c r="JN49"/>
  <c r="JO49"/>
  <c r="JQ49"/>
  <c r="JR49"/>
  <c r="JS147"/>
  <c r="JT226"/>
  <c r="JU49"/>
  <c r="JV49"/>
  <c r="AW70" i="4" s="1"/>
  <c r="JX49" i="2"/>
  <c r="JY49"/>
  <c r="JZ49"/>
  <c r="JZ147" s="1"/>
  <c r="KA49"/>
  <c r="KA226" s="1"/>
  <c r="KB49"/>
  <c r="KC49"/>
  <c r="KG147"/>
  <c r="KH226"/>
  <c r="AY70" i="4"/>
  <c r="KN147" i="2"/>
  <c r="KO226"/>
  <c r="KQ49"/>
  <c r="AZ70" i="4" s="1"/>
  <c r="KU147" i="2"/>
  <c r="KV226"/>
  <c r="BA70" i="4"/>
  <c r="KZ49" i="2"/>
  <c r="LA49"/>
  <c r="LB147"/>
  <c r="LC226"/>
  <c r="LD49"/>
  <c r="LE49"/>
  <c r="BB70" i="4" s="1"/>
  <c r="LP49" i="2"/>
  <c r="LI147" s="1"/>
  <c r="LJ226"/>
  <c r="BD70" i="4"/>
  <c r="MB49" i="2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4" i="4"/>
  <c r="CE148" i="2"/>
  <c r="CF227"/>
  <c r="CL148"/>
  <c r="CM227"/>
  <c r="CS148"/>
  <c r="CT227"/>
  <c r="CZ148"/>
  <c r="DA227"/>
  <c r="X14" i="4"/>
  <c r="DG148" i="2"/>
  <c r="DH227"/>
  <c r="DN148"/>
  <c r="DO227"/>
  <c r="DU148"/>
  <c r="DV227"/>
  <c r="EB148"/>
  <c r="EC227"/>
  <c r="AB14" i="4"/>
  <c r="EI148" i="2"/>
  <c r="EJ227"/>
  <c r="EP148"/>
  <c r="EQ227"/>
  <c r="EW148"/>
  <c r="EX227"/>
  <c r="FD148"/>
  <c r="FE227"/>
  <c r="FI50"/>
  <c r="FJ50"/>
  <c r="FK50"/>
  <c r="FK148" s="1"/>
  <c r="FL50"/>
  <c r="FL227" s="1"/>
  <c r="FM50"/>
  <c r="FR148"/>
  <c r="FS227"/>
  <c r="FW50"/>
  <c r="FX50"/>
  <c r="FY50"/>
  <c r="FY148" s="1"/>
  <c r="FZ50"/>
  <c r="FZ227" s="1"/>
  <c r="GA50"/>
  <c r="GG227"/>
  <c r="GM148"/>
  <c r="GN227"/>
  <c r="GT148"/>
  <c r="GU227"/>
  <c r="HA148"/>
  <c r="HB227"/>
  <c r="HI227"/>
  <c r="HO148"/>
  <c r="HP227"/>
  <c r="HV148"/>
  <c r="HW227"/>
  <c r="IC148"/>
  <c r="ID227"/>
  <c r="AQ14" i="4"/>
  <c r="AR14"/>
  <c r="IJ148" i="2"/>
  <c r="IK227"/>
  <c r="IO50"/>
  <c r="IP50"/>
  <c r="IQ148"/>
  <c r="IR227"/>
  <c r="IS50"/>
  <c r="IV50"/>
  <c r="IW50"/>
  <c r="IX50"/>
  <c r="IX148" s="1"/>
  <c r="IY50"/>
  <c r="IY227" s="1"/>
  <c r="IZ50"/>
  <c r="JJ50"/>
  <c r="JK50"/>
  <c r="JL50"/>
  <c r="JL148" s="1"/>
  <c r="JM50"/>
  <c r="JM227" s="1"/>
  <c r="JN50"/>
  <c r="JO50"/>
  <c r="JQ50"/>
  <c r="JR50"/>
  <c r="JS148"/>
  <c r="JT227"/>
  <c r="JU50"/>
  <c r="JX50"/>
  <c r="JY50"/>
  <c r="JZ50"/>
  <c r="JZ148" s="1"/>
  <c r="KA50"/>
  <c r="KA227" s="1"/>
  <c r="KB50"/>
  <c r="KC50"/>
  <c r="KG148"/>
  <c r="KH227"/>
  <c r="AY14" i="4"/>
  <c r="KN148" i="2"/>
  <c r="KO227"/>
  <c r="KU148"/>
  <c r="KV227"/>
  <c r="BA14" i="4"/>
  <c r="KZ50" i="2"/>
  <c r="LA50"/>
  <c r="LB148"/>
  <c r="LC227"/>
  <c r="LD50"/>
  <c r="LP50"/>
  <c r="LI148" s="1"/>
  <c r="LJ227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DN149" i="2"/>
  <c r="DO228"/>
  <c r="Z72" i="4"/>
  <c r="DU149" i="2"/>
  <c r="DV228"/>
  <c r="AA72" i="4"/>
  <c r="EB149" i="2"/>
  <c r="EC228"/>
  <c r="AB72" i="4"/>
  <c r="EI149" i="2"/>
  <c r="EJ228"/>
  <c r="EP149"/>
  <c r="EQ228"/>
  <c r="EW149"/>
  <c r="EX228"/>
  <c r="AE72" i="4"/>
  <c r="FD149" i="2"/>
  <c r="FE228"/>
  <c r="AF72" i="4"/>
  <c r="FI51" i="2"/>
  <c r="FJ51"/>
  <c r="FK51"/>
  <c r="FK149" s="1"/>
  <c r="FL51"/>
  <c r="FL228" s="1"/>
  <c r="FM51"/>
  <c r="FN51"/>
  <c r="AG72" i="4" s="1"/>
  <c r="FR149" i="2"/>
  <c r="FS228"/>
  <c r="FW51"/>
  <c r="FX51"/>
  <c r="FY51"/>
  <c r="FY149" s="1"/>
  <c r="FZ51"/>
  <c r="FZ228" s="1"/>
  <c r="GA51"/>
  <c r="GB51"/>
  <c r="AI72" i="4" s="1"/>
  <c r="GF149" i="2"/>
  <c r="GG228"/>
  <c r="AJ72" i="4"/>
  <c r="GM149" i="2"/>
  <c r="GN228"/>
  <c r="AK72" i="4"/>
  <c r="GT149" i="2"/>
  <c r="GU228"/>
  <c r="AL72" i="4"/>
  <c r="HA149" i="2"/>
  <c r="HB228"/>
  <c r="AM72" i="4"/>
  <c r="HH149" i="2"/>
  <c r="HI228"/>
  <c r="AN72" i="4"/>
  <c r="HO149" i="2"/>
  <c r="HP228"/>
  <c r="AO72" i="4"/>
  <c r="HV149" i="2"/>
  <c r="HW228"/>
  <c r="IC149"/>
  <c r="ID228"/>
  <c r="AQ72" i="4"/>
  <c r="IJ149" i="2"/>
  <c r="IK228"/>
  <c r="AR72" i="4"/>
  <c r="IO51" i="2"/>
  <c r="IP51"/>
  <c r="IQ149"/>
  <c r="IR228"/>
  <c r="IS51"/>
  <c r="IT51"/>
  <c r="AS72" i="4" s="1"/>
  <c r="IV51" i="2"/>
  <c r="IW51"/>
  <c r="IX51"/>
  <c r="IX149" s="1"/>
  <c r="IY51"/>
  <c r="IY228" s="1"/>
  <c r="IZ51"/>
  <c r="JA51"/>
  <c r="AT72" i="4" s="1"/>
  <c r="AU72"/>
  <c r="JJ51" i="2"/>
  <c r="JK51"/>
  <c r="JL51"/>
  <c r="JL149" s="1"/>
  <c r="JM51"/>
  <c r="JM228" s="1"/>
  <c r="JN51"/>
  <c r="JO51"/>
  <c r="JQ51"/>
  <c r="JR51"/>
  <c r="JS149"/>
  <c r="JT228"/>
  <c r="JU51"/>
  <c r="JV51"/>
  <c r="AW72" i="4" s="1"/>
  <c r="JX51" i="2"/>
  <c r="JY51"/>
  <c r="JZ51"/>
  <c r="JZ149" s="1"/>
  <c r="KA51"/>
  <c r="KA228" s="1"/>
  <c r="KB51"/>
  <c r="KC51"/>
  <c r="KG149"/>
  <c r="KH228"/>
  <c r="AY72" i="4"/>
  <c r="KN149" i="2"/>
  <c r="KO228"/>
  <c r="KQ51"/>
  <c r="AZ72" i="4" s="1"/>
  <c r="KU149" i="2"/>
  <c r="KV228"/>
  <c r="BA72" i="4"/>
  <c r="KZ51" i="2"/>
  <c r="LA51"/>
  <c r="LB149"/>
  <c r="LC228"/>
  <c r="LD51"/>
  <c r="LE51"/>
  <c r="BB72" i="4" s="1"/>
  <c r="LP51" i="2"/>
  <c r="LI149" s="1"/>
  <c r="LJ228"/>
  <c r="BD72" i="4"/>
  <c r="MB51" i="2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N150"/>
  <c r="DO229"/>
  <c r="DU150"/>
  <c r="DV229"/>
  <c r="EB150"/>
  <c r="EC229"/>
  <c r="EI150"/>
  <c r="EJ229"/>
  <c r="EP150"/>
  <c r="EQ229"/>
  <c r="EX229"/>
  <c r="FD150"/>
  <c r="FE229"/>
  <c r="AF66" i="4"/>
  <c r="FI52" i="2"/>
  <c r="FJ52"/>
  <c r="FK52"/>
  <c r="FK150" s="1"/>
  <c r="FL52"/>
  <c r="FL229" s="1"/>
  <c r="FM52"/>
  <c r="FR150"/>
  <c r="FS229"/>
  <c r="FW52"/>
  <c r="FX52"/>
  <c r="FY52"/>
  <c r="FY150" s="1"/>
  <c r="FZ52"/>
  <c r="FZ229" s="1"/>
  <c r="GA52"/>
  <c r="GB52"/>
  <c r="AI66" i="4" s="1"/>
  <c r="GF150" i="2"/>
  <c r="GG229"/>
  <c r="AJ66" i="4"/>
  <c r="GM150" i="2"/>
  <c r="GN229"/>
  <c r="AK66" i="4"/>
  <c r="GT150" i="2"/>
  <c r="GU229"/>
  <c r="AL66" i="4"/>
  <c r="HA150" i="2"/>
  <c r="HB229"/>
  <c r="AM66" i="4"/>
  <c r="HH150" i="2"/>
  <c r="HI229"/>
  <c r="HO150"/>
  <c r="HP229"/>
  <c r="AO66" i="4"/>
  <c r="HV150" i="2"/>
  <c r="HW229"/>
  <c r="IC150"/>
  <c r="ID229"/>
  <c r="AQ66" i="4"/>
  <c r="IJ150" i="2"/>
  <c r="IK229"/>
  <c r="AR66" i="4"/>
  <c r="IO52" i="2"/>
  <c r="IP52"/>
  <c r="IQ150"/>
  <c r="IR229"/>
  <c r="IS52"/>
  <c r="IV52"/>
  <c r="IW52"/>
  <c r="IX52"/>
  <c r="IX150" s="1"/>
  <c r="IY52"/>
  <c r="IY229" s="1"/>
  <c r="IZ52"/>
  <c r="AU66" i="4"/>
  <c r="JJ52" i="2"/>
  <c r="JK52"/>
  <c r="JL52"/>
  <c r="JL150" s="1"/>
  <c r="JM52"/>
  <c r="JM229" s="1"/>
  <c r="JN52"/>
  <c r="JQ52"/>
  <c r="JR52"/>
  <c r="JS150"/>
  <c r="JT229"/>
  <c r="JU52"/>
  <c r="JX52"/>
  <c r="JY52"/>
  <c r="JZ52"/>
  <c r="JZ150" s="1"/>
  <c r="KA52"/>
  <c r="KA229" s="1"/>
  <c r="KB52"/>
  <c r="KC52"/>
  <c r="KG150"/>
  <c r="KH229"/>
  <c r="AY66" i="4"/>
  <c r="KN150" i="2"/>
  <c r="KO229"/>
  <c r="KU150"/>
  <c r="KV229"/>
  <c r="BA66" i="4"/>
  <c r="KZ52" i="2"/>
  <c r="LA52"/>
  <c r="LB150"/>
  <c r="LC229"/>
  <c r="LD52"/>
  <c r="LP52"/>
  <c r="LI150" s="1"/>
  <c r="LJ229"/>
  <c r="BD66" i="4"/>
  <c r="MB52" i="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N151"/>
  <c r="DO230"/>
  <c r="DU151"/>
  <c r="DV230"/>
  <c r="EB151"/>
  <c r="EC230"/>
  <c r="EI151"/>
  <c r="EJ230"/>
  <c r="EP151"/>
  <c r="EQ230"/>
  <c r="EW151"/>
  <c r="EX230"/>
  <c r="FD151"/>
  <c r="FE230"/>
  <c r="FI53"/>
  <c r="FJ53"/>
  <c r="FK53"/>
  <c r="FK151" s="1"/>
  <c r="FL53"/>
  <c r="FL230" s="1"/>
  <c r="FM53"/>
  <c r="FR151"/>
  <c r="FS230"/>
  <c r="FW53"/>
  <c r="FX53"/>
  <c r="FY53"/>
  <c r="FY151" s="1"/>
  <c r="FZ53"/>
  <c r="FZ230" s="1"/>
  <c r="GA53"/>
  <c r="GF151"/>
  <c r="GG230"/>
  <c r="GM151"/>
  <c r="GN230"/>
  <c r="GT151"/>
  <c r="GU230"/>
  <c r="HA151"/>
  <c r="HB230"/>
  <c r="AM58" i="4"/>
  <c r="HH151" i="2"/>
  <c r="HI230"/>
  <c r="HO151"/>
  <c r="HP230"/>
  <c r="HV151"/>
  <c r="HW230"/>
  <c r="IC151"/>
  <c r="ID230"/>
  <c r="AQ58" i="4"/>
  <c r="IJ151" i="2"/>
  <c r="IK230"/>
  <c r="AR58" i="4"/>
  <c r="IO53" i="2"/>
  <c r="IP53"/>
  <c r="IQ151"/>
  <c r="IR230"/>
  <c r="IS53"/>
  <c r="IV53"/>
  <c r="IW53"/>
  <c r="IX53"/>
  <c r="IX151" s="1"/>
  <c r="IY53"/>
  <c r="IY230" s="1"/>
  <c r="IZ53"/>
  <c r="JJ53"/>
  <c r="JK53"/>
  <c r="JL53"/>
  <c r="JL151" s="1"/>
  <c r="JM53"/>
  <c r="JM230" s="1"/>
  <c r="JN53"/>
  <c r="JQ53"/>
  <c r="JR53"/>
  <c r="JS151"/>
  <c r="JT230"/>
  <c r="JU53"/>
  <c r="JX53"/>
  <c r="JY53"/>
  <c r="JZ53"/>
  <c r="JZ151" s="1"/>
  <c r="KA53"/>
  <c r="KA230" s="1"/>
  <c r="KB53"/>
  <c r="KC53"/>
  <c r="KG151"/>
  <c r="KH230"/>
  <c r="AY58" i="4"/>
  <c r="KN151" i="2"/>
  <c r="KO230"/>
  <c r="KZ53"/>
  <c r="LA53"/>
  <c r="LB151"/>
  <c r="LC230"/>
  <c r="LD53"/>
  <c r="LP53"/>
  <c r="LI151" s="1"/>
  <c r="LJ230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40" i="4" s="1"/>
  <c r="AM54" i="2"/>
  <c r="AN54"/>
  <c r="AO152"/>
  <c r="AP231"/>
  <c r="AQ54"/>
  <c r="AV152"/>
  <c r="AW231"/>
  <c r="P40" i="4"/>
  <c r="BC152" i="2"/>
  <c r="BD231"/>
  <c r="BJ152"/>
  <c r="BK231"/>
  <c r="BQ152"/>
  <c r="BR231"/>
  <c r="S40" i="4"/>
  <c r="BX152" i="2"/>
  <c r="BY231"/>
  <c r="T40" i="4"/>
  <c r="CE152" i="2"/>
  <c r="CF231"/>
  <c r="U40" i="4"/>
  <c r="CL152" i="2"/>
  <c r="CM231"/>
  <c r="CS152"/>
  <c r="CT231"/>
  <c r="CZ152"/>
  <c r="DA231"/>
  <c r="X40" i="4"/>
  <c r="DG152" i="2"/>
  <c r="DH231"/>
  <c r="Y40" i="4"/>
  <c r="DN152" i="2"/>
  <c r="DO231"/>
  <c r="Z40" i="4"/>
  <c r="DU152" i="2"/>
  <c r="DV231"/>
  <c r="AA40" i="4"/>
  <c r="EB152" i="2"/>
  <c r="EC231"/>
  <c r="AB40" i="4"/>
  <c r="EI152" i="2"/>
  <c r="EJ231"/>
  <c r="EP152"/>
  <c r="EQ231"/>
  <c r="EW152"/>
  <c r="EX231"/>
  <c r="AE40" i="4"/>
  <c r="FD152" i="2"/>
  <c r="FE231"/>
  <c r="AF40" i="4"/>
  <c r="FI54" i="2"/>
  <c r="FJ54"/>
  <c r="FK54"/>
  <c r="FK152" s="1"/>
  <c r="FL54"/>
  <c r="FL231" s="1"/>
  <c r="FM54"/>
  <c r="FR152"/>
  <c r="FS231"/>
  <c r="FW54"/>
  <c r="FX54"/>
  <c r="FY54"/>
  <c r="FY152" s="1"/>
  <c r="FZ54"/>
  <c r="FZ231" s="1"/>
  <c r="GA54"/>
  <c r="GG231"/>
  <c r="GM152"/>
  <c r="GN231"/>
  <c r="AK40" i="4"/>
  <c r="AL40"/>
  <c r="GT152" i="2"/>
  <c r="GU231"/>
  <c r="HA152"/>
  <c r="HB231"/>
  <c r="AM40" i="4"/>
  <c r="HI231" i="2"/>
  <c r="HO152"/>
  <c r="HP231"/>
  <c r="AO40" i="4"/>
  <c r="HV152" i="2"/>
  <c r="HW231"/>
  <c r="IC152"/>
  <c r="ID231"/>
  <c r="AQ40" i="4"/>
  <c r="IJ152" i="2"/>
  <c r="IK231"/>
  <c r="IO54"/>
  <c r="IP54"/>
  <c r="IQ152"/>
  <c r="IR231"/>
  <c r="IS54"/>
  <c r="IV54"/>
  <c r="IW54"/>
  <c r="IX54"/>
  <c r="IX152" s="1"/>
  <c r="IY54"/>
  <c r="IY231" s="1"/>
  <c r="IZ54"/>
  <c r="AU40" i="4"/>
  <c r="JJ54" i="2"/>
  <c r="JK54"/>
  <c r="JL54"/>
  <c r="JL152" s="1"/>
  <c r="JM54"/>
  <c r="JM231" s="1"/>
  <c r="JN54"/>
  <c r="JO54"/>
  <c r="JQ54"/>
  <c r="JR54"/>
  <c r="JS152"/>
  <c r="JT231"/>
  <c r="JU54"/>
  <c r="JX54"/>
  <c r="JY54"/>
  <c r="JZ54"/>
  <c r="JZ152" s="1"/>
  <c r="KA54"/>
  <c r="KA231" s="1"/>
  <c r="KB54"/>
  <c r="KC54"/>
  <c r="KG152"/>
  <c r="KH231"/>
  <c r="AY40" i="4"/>
  <c r="KQ54" i="2"/>
  <c r="AZ40" i="4" s="1"/>
  <c r="KN152" i="2"/>
  <c r="KO231"/>
  <c r="KU152"/>
  <c r="KV231"/>
  <c r="BA40" i="4"/>
  <c r="KZ54" i="2"/>
  <c r="LA54"/>
  <c r="LB152"/>
  <c r="LC231"/>
  <c r="LD54"/>
  <c r="BD40" i="4"/>
  <c r="LP54" i="2"/>
  <c r="LI152" s="1"/>
  <c r="LJ231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18" i="4" s="1"/>
  <c r="AM55" i="2"/>
  <c r="AN55"/>
  <c r="AO153"/>
  <c r="AP232"/>
  <c r="AQ55"/>
  <c r="AV153"/>
  <c r="AW232"/>
  <c r="P18" i="4"/>
  <c r="BC153" i="2"/>
  <c r="BD232"/>
  <c r="BJ153"/>
  <c r="BK232"/>
  <c r="BQ153"/>
  <c r="BR232"/>
  <c r="BX153"/>
  <c r="BY232"/>
  <c r="T18" i="4"/>
  <c r="CE153" i="2"/>
  <c r="CF232"/>
  <c r="U18" i="4"/>
  <c r="CL153" i="2"/>
  <c r="CM232"/>
  <c r="CS153"/>
  <c r="CT232"/>
  <c r="CZ153"/>
  <c r="DA232"/>
  <c r="X18" i="4"/>
  <c r="DG153" i="2"/>
  <c r="DH232"/>
  <c r="Y18" i="4"/>
  <c r="DN153" i="2"/>
  <c r="DO232"/>
  <c r="Z18" i="4"/>
  <c r="DU153" i="2"/>
  <c r="DV232"/>
  <c r="AA18" i="4"/>
  <c r="EB153" i="2"/>
  <c r="EC232"/>
  <c r="AB18" i="4"/>
  <c r="EI153" i="2"/>
  <c r="EJ232"/>
  <c r="EP153"/>
  <c r="EQ232"/>
  <c r="EW153"/>
  <c r="EX232"/>
  <c r="AE18" i="4"/>
  <c r="FD153" i="2"/>
  <c r="FE232"/>
  <c r="AF18" i="4"/>
  <c r="FI55" i="2"/>
  <c r="FJ55"/>
  <c r="FK55"/>
  <c r="FK153" s="1"/>
  <c r="FL55"/>
  <c r="FL232" s="1"/>
  <c r="FM55"/>
  <c r="FR153"/>
  <c r="FS232"/>
  <c r="FW55"/>
  <c r="FX55"/>
  <c r="FY55"/>
  <c r="FY153" s="1"/>
  <c r="FZ55"/>
  <c r="FZ232" s="1"/>
  <c r="GA55"/>
  <c r="GG232"/>
  <c r="GM153"/>
  <c r="GN232"/>
  <c r="AK18" i="4"/>
  <c r="GT153" i="2"/>
  <c r="GU232"/>
  <c r="HA153"/>
  <c r="HB232"/>
  <c r="AM18" i="4"/>
  <c r="HI232" i="2"/>
  <c r="HO153"/>
  <c r="HP232"/>
  <c r="AO18" i="4"/>
  <c r="HV153" i="2"/>
  <c r="HW232"/>
  <c r="IC153"/>
  <c r="ID232"/>
  <c r="AQ18" i="4"/>
  <c r="IJ153" i="2"/>
  <c r="IK232"/>
  <c r="IO55"/>
  <c r="IT55" s="1"/>
  <c r="AS18" i="4" s="1"/>
  <c r="IP55" i="2"/>
  <c r="IQ153"/>
  <c r="IR232"/>
  <c r="IS55"/>
  <c r="IV55"/>
  <c r="IW55"/>
  <c r="IX55"/>
  <c r="IX153" s="1"/>
  <c r="IY55"/>
  <c r="IY232" s="1"/>
  <c r="IZ55"/>
  <c r="AU18" i="4"/>
  <c r="JJ55" i="2"/>
  <c r="JK55"/>
  <c r="JL55"/>
  <c r="JL153" s="1"/>
  <c r="JM55"/>
  <c r="JM232" s="1"/>
  <c r="JN55"/>
  <c r="JO55"/>
  <c r="JQ55"/>
  <c r="JR55"/>
  <c r="JS153"/>
  <c r="JT232"/>
  <c r="JU55"/>
  <c r="JX55"/>
  <c r="JY55"/>
  <c r="JZ55"/>
  <c r="JZ153" s="1"/>
  <c r="KA55"/>
  <c r="KA232" s="1"/>
  <c r="KB55"/>
  <c r="KC55"/>
  <c r="KG153"/>
  <c r="KH232"/>
  <c r="AY18" i="4"/>
  <c r="KN153" i="2"/>
  <c r="KO232"/>
  <c r="KU153"/>
  <c r="KV232"/>
  <c r="BA18" i="4"/>
  <c r="KZ55" i="2"/>
  <c r="LA55"/>
  <c r="LB153"/>
  <c r="LC232"/>
  <c r="LD55"/>
  <c r="LP55"/>
  <c r="LI153" s="1"/>
  <c r="LJ232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N154"/>
  <c r="DO233"/>
  <c r="DU154"/>
  <c r="DV233"/>
  <c r="EB154"/>
  <c r="EC233"/>
  <c r="EI154"/>
  <c r="EJ233"/>
  <c r="EP154"/>
  <c r="EQ233"/>
  <c r="EW154"/>
  <c r="EX233"/>
  <c r="FD154"/>
  <c r="FE233"/>
  <c r="FI56"/>
  <c r="FJ56"/>
  <c r="FK56"/>
  <c r="FK154" s="1"/>
  <c r="FL56"/>
  <c r="FL233" s="1"/>
  <c r="FM56"/>
  <c r="FR154"/>
  <c r="FS233"/>
  <c r="FW56"/>
  <c r="FX56"/>
  <c r="FY56"/>
  <c r="FY154" s="1"/>
  <c r="FZ56"/>
  <c r="FZ233" s="1"/>
  <c r="GA56"/>
  <c r="GF154"/>
  <c r="GG233"/>
  <c r="GM154"/>
  <c r="GN233"/>
  <c r="GT154"/>
  <c r="GU233"/>
  <c r="HA154"/>
  <c r="HB233"/>
  <c r="HH154"/>
  <c r="HI233"/>
  <c r="HO154"/>
  <c r="HP233"/>
  <c r="HV154"/>
  <c r="HW233"/>
  <c r="IC154"/>
  <c r="ID233"/>
  <c r="IJ154"/>
  <c r="IK233"/>
  <c r="AR65" i="4"/>
  <c r="IO56" i="2"/>
  <c r="IP56"/>
  <c r="IQ154"/>
  <c r="IR233"/>
  <c r="IS56"/>
  <c r="IV56"/>
  <c r="IW56"/>
  <c r="IX56"/>
  <c r="IX154" s="1"/>
  <c r="IY56"/>
  <c r="IY233" s="1"/>
  <c r="IZ56"/>
  <c r="JJ56"/>
  <c r="JK56"/>
  <c r="JL56"/>
  <c r="JL154" s="1"/>
  <c r="JM56"/>
  <c r="JM233" s="1"/>
  <c r="JN56"/>
  <c r="JQ56"/>
  <c r="JR56"/>
  <c r="JS154"/>
  <c r="JT233"/>
  <c r="JU56"/>
  <c r="JX56"/>
  <c r="JY56"/>
  <c r="JZ56"/>
  <c r="JZ154" s="1"/>
  <c r="KA56"/>
  <c r="KA233" s="1"/>
  <c r="KB56"/>
  <c r="KC56"/>
  <c r="KG154"/>
  <c r="KH233"/>
  <c r="AY65" i="4"/>
  <c r="KN154" i="2"/>
  <c r="KO233"/>
  <c r="KU154"/>
  <c r="KV233"/>
  <c r="KZ56"/>
  <c r="LA56"/>
  <c r="LB154"/>
  <c r="LC233"/>
  <c r="LD56"/>
  <c r="LP56"/>
  <c r="LI154" s="1"/>
  <c r="LJ233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2" i="4" s="1"/>
  <c r="AM57" i="2"/>
  <c r="AN57"/>
  <c r="AO155"/>
  <c r="AP234"/>
  <c r="AQ57"/>
  <c r="AV155"/>
  <c r="AW234"/>
  <c r="P12" i="4"/>
  <c r="BC155" i="2"/>
  <c r="BD234"/>
  <c r="BJ155"/>
  <c r="BK234"/>
  <c r="BQ155"/>
  <c r="BR234"/>
  <c r="S12" i="4"/>
  <c r="BX155" i="2"/>
  <c r="BY234"/>
  <c r="T12" i="4"/>
  <c r="CE155" i="2"/>
  <c r="CF234"/>
  <c r="U12" i="4"/>
  <c r="CL155" i="2"/>
  <c r="CM234"/>
  <c r="CS155"/>
  <c r="CT234"/>
  <c r="CZ155"/>
  <c r="DA234"/>
  <c r="X12" i="4"/>
  <c r="DG155" i="2"/>
  <c r="DH234"/>
  <c r="Y12" i="4"/>
  <c r="DN155" i="2"/>
  <c r="DO234"/>
  <c r="Z12" i="4"/>
  <c r="DU155" i="2"/>
  <c r="DV234"/>
  <c r="AA12" i="4"/>
  <c r="EB155" i="2"/>
  <c r="EC234"/>
  <c r="AB12" i="4"/>
  <c r="EI155" i="2"/>
  <c r="EJ234"/>
  <c r="EP155"/>
  <c r="EQ234"/>
  <c r="EX234"/>
  <c r="AE12" i="4"/>
  <c r="AF12"/>
  <c r="FD155" i="2"/>
  <c r="FE234"/>
  <c r="FI57"/>
  <c r="FJ57"/>
  <c r="FK57"/>
  <c r="FK155" s="1"/>
  <c r="FL57"/>
  <c r="FL234" s="1"/>
  <c r="FM57"/>
  <c r="FR155"/>
  <c r="FS234"/>
  <c r="FW57"/>
  <c r="FX57"/>
  <c r="FY57"/>
  <c r="FY155" s="1"/>
  <c r="FZ57"/>
  <c r="FZ234" s="1"/>
  <c r="GA57"/>
  <c r="GG234"/>
  <c r="GM155"/>
  <c r="GN234"/>
  <c r="AK12" i="4"/>
  <c r="GT155" i="2"/>
  <c r="GU234"/>
  <c r="HA155"/>
  <c r="HB234"/>
  <c r="AM12" i="4"/>
  <c r="HI234" i="2"/>
  <c r="HO155"/>
  <c r="HP234"/>
  <c r="AO12" i="4"/>
  <c r="HV155" i="2"/>
  <c r="HW234"/>
  <c r="IC155"/>
  <c r="ID234"/>
  <c r="AQ12" i="4"/>
  <c r="IJ155" i="2"/>
  <c r="IK234"/>
  <c r="IO57"/>
  <c r="IP57"/>
  <c r="IQ155"/>
  <c r="IR234"/>
  <c r="IS57"/>
  <c r="IV57"/>
  <c r="IW57"/>
  <c r="IX57"/>
  <c r="IX155" s="1"/>
  <c r="IY57"/>
  <c r="IY234" s="1"/>
  <c r="IZ57"/>
  <c r="AU12" i="4"/>
  <c r="JJ57" i="2"/>
  <c r="JK57"/>
  <c r="JL57"/>
  <c r="JL155" s="1"/>
  <c r="JM57"/>
  <c r="JM234" s="1"/>
  <c r="JN57"/>
  <c r="JO57"/>
  <c r="JQ57"/>
  <c r="JR57"/>
  <c r="JS155"/>
  <c r="JT234"/>
  <c r="JU57"/>
  <c r="JX57"/>
  <c r="JY57"/>
  <c r="JZ57"/>
  <c r="JZ155" s="1"/>
  <c r="KA57"/>
  <c r="KA234" s="1"/>
  <c r="KB57"/>
  <c r="KC57"/>
  <c r="KG155"/>
  <c r="KH234"/>
  <c r="AY12" i="4"/>
  <c r="KN155" i="2"/>
  <c r="KO234"/>
  <c r="KU155"/>
  <c r="KV234"/>
  <c r="BA12" i="4"/>
  <c r="KZ57" i="2"/>
  <c r="LA57"/>
  <c r="LB155"/>
  <c r="LC234"/>
  <c r="LD57"/>
  <c r="LP57"/>
  <c r="LI155" s="1"/>
  <c r="LJ234"/>
  <c r="BD12" i="4"/>
  <c r="MB57" i="2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15" i="4"/>
  <c r="CE156" i="2"/>
  <c r="CF235"/>
  <c r="CL156"/>
  <c r="CM235"/>
  <c r="CS156"/>
  <c r="CT235"/>
  <c r="CZ156"/>
  <c r="DA235"/>
  <c r="DG156"/>
  <c r="DH235"/>
  <c r="DN156"/>
  <c r="DO235"/>
  <c r="DU156"/>
  <c r="DV235"/>
  <c r="EB156"/>
  <c r="EC235"/>
  <c r="EI156"/>
  <c r="EJ235"/>
  <c r="EP156"/>
  <c r="EQ235"/>
  <c r="EX235"/>
  <c r="FD156"/>
  <c r="FE235"/>
  <c r="FI58"/>
  <c r="FJ58"/>
  <c r="FK58"/>
  <c r="FK156" s="1"/>
  <c r="FL58"/>
  <c r="FL235" s="1"/>
  <c r="FM58"/>
  <c r="FR156"/>
  <c r="FS235"/>
  <c r="FW58"/>
  <c r="FX58"/>
  <c r="FY58"/>
  <c r="FY156" s="1"/>
  <c r="FZ58"/>
  <c r="FZ235" s="1"/>
  <c r="GA58"/>
  <c r="GG235"/>
  <c r="GM156"/>
  <c r="GN235"/>
  <c r="GT156"/>
  <c r="GU235"/>
  <c r="HA156"/>
  <c r="HB235"/>
  <c r="AM15" i="4"/>
  <c r="HI235" i="2"/>
  <c r="HO156"/>
  <c r="HP235"/>
  <c r="HV156"/>
  <c r="HW235"/>
  <c r="IC156"/>
  <c r="ID235"/>
  <c r="IJ156"/>
  <c r="IK235"/>
  <c r="IO58"/>
  <c r="IP58"/>
  <c r="IQ156"/>
  <c r="IR235"/>
  <c r="IS58"/>
  <c r="IV58"/>
  <c r="IW58"/>
  <c r="IX58"/>
  <c r="IX156" s="1"/>
  <c r="IY58"/>
  <c r="IY235" s="1"/>
  <c r="IZ58"/>
  <c r="JJ58"/>
  <c r="JK58"/>
  <c r="JL58"/>
  <c r="JL156" s="1"/>
  <c r="JM58"/>
  <c r="JM235" s="1"/>
  <c r="JN58"/>
  <c r="JQ58"/>
  <c r="JR58"/>
  <c r="JS156"/>
  <c r="JT235"/>
  <c r="JU58"/>
  <c r="JX58"/>
  <c r="JY58"/>
  <c r="JZ58"/>
  <c r="JZ156" s="1"/>
  <c r="KA58"/>
  <c r="KA235" s="1"/>
  <c r="KB58"/>
  <c r="KC58"/>
  <c r="KG156"/>
  <c r="KH235"/>
  <c r="AY15" i="4"/>
  <c r="KN156" i="2"/>
  <c r="KO235"/>
  <c r="KU156"/>
  <c r="KV235"/>
  <c r="KZ58"/>
  <c r="LA58"/>
  <c r="LB156"/>
  <c r="LC235"/>
  <c r="LD58"/>
  <c r="LP58"/>
  <c r="LI156" s="1"/>
  <c r="LJ235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N157"/>
  <c r="DO236"/>
  <c r="DU157"/>
  <c r="DV236"/>
  <c r="EB157"/>
  <c r="EC236"/>
  <c r="EI157"/>
  <c r="EJ236"/>
  <c r="EP157"/>
  <c r="EQ236"/>
  <c r="EX236"/>
  <c r="FD157"/>
  <c r="FE236"/>
  <c r="FI59"/>
  <c r="FJ59"/>
  <c r="FK59"/>
  <c r="FK157" s="1"/>
  <c r="FL59"/>
  <c r="FL236" s="1"/>
  <c r="FM59"/>
  <c r="FR157"/>
  <c r="FS236"/>
  <c r="FW59"/>
  <c r="FX59"/>
  <c r="FY59"/>
  <c r="FY157" s="1"/>
  <c r="FZ59"/>
  <c r="FZ236" s="1"/>
  <c r="GA59"/>
  <c r="GG236"/>
  <c r="GM157"/>
  <c r="GN236"/>
  <c r="GT157"/>
  <c r="GU236"/>
  <c r="HA157"/>
  <c r="HB236"/>
  <c r="HI236"/>
  <c r="HO157"/>
  <c r="HP236"/>
  <c r="HV157"/>
  <c r="HW236"/>
  <c r="IC157"/>
  <c r="ID236"/>
  <c r="IJ157"/>
  <c r="IK236"/>
  <c r="IO59"/>
  <c r="IP59"/>
  <c r="IQ157"/>
  <c r="IR236"/>
  <c r="IS59"/>
  <c r="IV59"/>
  <c r="IW59"/>
  <c r="IX59"/>
  <c r="IX157" s="1"/>
  <c r="IY59"/>
  <c r="IY236" s="1"/>
  <c r="IZ59"/>
  <c r="JJ59"/>
  <c r="JK59"/>
  <c r="JL59"/>
  <c r="JL157" s="1"/>
  <c r="JM59"/>
  <c r="JM236" s="1"/>
  <c r="JN59"/>
  <c r="JQ59"/>
  <c r="JR59"/>
  <c r="JS157"/>
  <c r="JT236"/>
  <c r="JU59"/>
  <c r="JX59"/>
  <c r="JY59"/>
  <c r="JZ59"/>
  <c r="JZ157" s="1"/>
  <c r="KA59"/>
  <c r="KA236" s="1"/>
  <c r="KB59"/>
  <c r="KC59"/>
  <c r="KG157"/>
  <c r="KH236"/>
  <c r="AY7" i="4"/>
  <c r="KN157" i="2"/>
  <c r="KO236"/>
  <c r="KU157"/>
  <c r="KV236"/>
  <c r="KZ59"/>
  <c r="LA59"/>
  <c r="LB157"/>
  <c r="LC236"/>
  <c r="LD59"/>
  <c r="LP59"/>
  <c r="LI157" s="1"/>
  <c r="LJ236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4" i="4" s="1"/>
  <c r="AM60" i="2"/>
  <c r="AN60"/>
  <c r="AO158"/>
  <c r="AP237"/>
  <c r="AQ60"/>
  <c r="AV158"/>
  <c r="AW237"/>
  <c r="P64" i="4"/>
  <c r="BC158" i="2"/>
  <c r="BD237"/>
  <c r="BJ158"/>
  <c r="BK237"/>
  <c r="BQ158"/>
  <c r="BR237"/>
  <c r="BX158"/>
  <c r="BY237"/>
  <c r="T64" i="4"/>
  <c r="CE158" i="2"/>
  <c r="CF237"/>
  <c r="U64" i="4"/>
  <c r="CL158" i="2"/>
  <c r="CM237"/>
  <c r="CS158"/>
  <c r="CT237"/>
  <c r="CZ158"/>
  <c r="DA237"/>
  <c r="X64" i="4"/>
  <c r="DG158" i="2"/>
  <c r="DH237"/>
  <c r="Y64" i="4"/>
  <c r="DN158" i="2"/>
  <c r="DO237"/>
  <c r="Z64" i="4"/>
  <c r="DU158" i="2"/>
  <c r="DV237"/>
  <c r="AA64" i="4"/>
  <c r="EB158" i="2"/>
  <c r="EC237"/>
  <c r="AB64" i="4"/>
  <c r="EI158" i="2"/>
  <c r="EJ237"/>
  <c r="EP158"/>
  <c r="EQ237"/>
  <c r="EX237"/>
  <c r="AE64" i="4"/>
  <c r="FD158" i="2"/>
  <c r="FE237"/>
  <c r="AF64" i="4"/>
  <c r="FI60" i="2"/>
  <c r="FJ60"/>
  <c r="FK60"/>
  <c r="FK158" s="1"/>
  <c r="FL60"/>
  <c r="FL237" s="1"/>
  <c r="FM60"/>
  <c r="FN60"/>
  <c r="AG64" i="4" s="1"/>
  <c r="FR158" i="2"/>
  <c r="FS237"/>
  <c r="FW60"/>
  <c r="FX60"/>
  <c r="FY60"/>
  <c r="FY158" s="1"/>
  <c r="FZ60"/>
  <c r="FZ237" s="1"/>
  <c r="GA60"/>
  <c r="GB60"/>
  <c r="AI64" i="4" s="1"/>
  <c r="GF158" i="2"/>
  <c r="GG237"/>
  <c r="AJ64" i="4"/>
  <c r="GM158" i="2"/>
  <c r="GN237"/>
  <c r="AK64" i="4"/>
  <c r="GT158" i="2"/>
  <c r="GU237"/>
  <c r="AL64" i="4"/>
  <c r="HA158" i="2"/>
  <c r="HB237"/>
  <c r="AM64" i="4"/>
  <c r="HH158" i="2"/>
  <c r="HI237"/>
  <c r="AN64" i="4"/>
  <c r="HO158" i="2"/>
  <c r="HP237"/>
  <c r="AO64" i="4"/>
  <c r="HV158" i="2"/>
  <c r="HW237"/>
  <c r="IC158"/>
  <c r="ID237"/>
  <c r="AQ64" i="4"/>
  <c r="IJ158" i="2"/>
  <c r="IK237"/>
  <c r="AR64" i="4"/>
  <c r="IO60" i="2"/>
  <c r="IP60"/>
  <c r="IQ158"/>
  <c r="IR237"/>
  <c r="IS60"/>
  <c r="IT60"/>
  <c r="AS64" i="4" s="1"/>
  <c r="IV60" i="2"/>
  <c r="IW60"/>
  <c r="IX60"/>
  <c r="IX158" s="1"/>
  <c r="IY60"/>
  <c r="IY237" s="1"/>
  <c r="IZ60"/>
  <c r="JA60"/>
  <c r="AT64" i="4" s="1"/>
  <c r="AU64"/>
  <c r="JJ60" i="2"/>
  <c r="JK60"/>
  <c r="JL60"/>
  <c r="JL158" s="1"/>
  <c r="JM60"/>
  <c r="JM237" s="1"/>
  <c r="JN60"/>
  <c r="JO60"/>
  <c r="JQ60"/>
  <c r="JR60"/>
  <c r="JS158"/>
  <c r="JT237"/>
  <c r="JU60"/>
  <c r="JV60"/>
  <c r="AW64" i="4" s="1"/>
  <c r="JX60" i="2"/>
  <c r="JY60"/>
  <c r="JZ60"/>
  <c r="JZ158" s="1"/>
  <c r="KA60"/>
  <c r="KA237" s="1"/>
  <c r="KB60"/>
  <c r="KC60"/>
  <c r="KG158"/>
  <c r="KH237"/>
  <c r="AY64" i="4"/>
  <c r="KN158" i="2"/>
  <c r="KO237"/>
  <c r="KQ60"/>
  <c r="AZ64" i="4" s="1"/>
  <c r="KU158" i="2"/>
  <c r="KV237"/>
  <c r="BA64" i="4"/>
  <c r="KZ60" i="2"/>
  <c r="LA60"/>
  <c r="LB158"/>
  <c r="LC237"/>
  <c r="LD60"/>
  <c r="LE60"/>
  <c r="BB64" i="4" s="1"/>
  <c r="LP60" i="2"/>
  <c r="LI158" s="1"/>
  <c r="LJ237"/>
  <c r="BD64" i="4"/>
  <c r="MB60" i="2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N159"/>
  <c r="DO238"/>
  <c r="DU159"/>
  <c r="DV238"/>
  <c r="EB159"/>
  <c r="EC238"/>
  <c r="EI159"/>
  <c r="EJ238"/>
  <c r="EP159"/>
  <c r="EQ238"/>
  <c r="EX238"/>
  <c r="FD159"/>
  <c r="FE238"/>
  <c r="FI61"/>
  <c r="FJ61"/>
  <c r="FK61"/>
  <c r="FK159" s="1"/>
  <c r="FL61"/>
  <c r="FL238" s="1"/>
  <c r="FM61"/>
  <c r="FR159"/>
  <c r="FS238"/>
  <c r="FW61"/>
  <c r="FX61"/>
  <c r="FY61"/>
  <c r="FY159" s="1"/>
  <c r="FZ61"/>
  <c r="FZ238" s="1"/>
  <c r="GA61"/>
  <c r="GG238"/>
  <c r="GM159"/>
  <c r="GN238"/>
  <c r="GT159"/>
  <c r="GU238"/>
  <c r="HA159"/>
  <c r="HB238"/>
  <c r="HI238"/>
  <c r="HO159"/>
  <c r="HP238"/>
  <c r="HV159"/>
  <c r="HW238"/>
  <c r="IC159"/>
  <c r="ID238"/>
  <c r="IJ159"/>
  <c r="IK238"/>
  <c r="IO61"/>
  <c r="IP61"/>
  <c r="IQ159"/>
  <c r="IR238"/>
  <c r="IS61"/>
  <c r="IV61"/>
  <c r="IW61"/>
  <c r="IX61"/>
  <c r="IX159" s="1"/>
  <c r="IY61"/>
  <c r="IY238" s="1"/>
  <c r="IZ61"/>
  <c r="JJ61"/>
  <c r="JK61"/>
  <c r="JL61"/>
  <c r="JL159" s="1"/>
  <c r="JM61"/>
  <c r="JM238" s="1"/>
  <c r="JN61"/>
  <c r="JQ61"/>
  <c r="JR61"/>
  <c r="JS159"/>
  <c r="JT238"/>
  <c r="JU61"/>
  <c r="JX61"/>
  <c r="JY61"/>
  <c r="JZ61"/>
  <c r="JZ159" s="1"/>
  <c r="KA61"/>
  <c r="KA238" s="1"/>
  <c r="KB61"/>
  <c r="KC61"/>
  <c r="KG159"/>
  <c r="KH238"/>
  <c r="AY32" i="4"/>
  <c r="KN159" i="2"/>
  <c r="KO238"/>
  <c r="KU159"/>
  <c r="KV238"/>
  <c r="KZ61"/>
  <c r="LA61"/>
  <c r="LB159"/>
  <c r="LC238"/>
  <c r="LD61"/>
  <c r="LP61"/>
  <c r="LI159" s="1"/>
  <c r="LJ238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2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2" i="4"/>
  <c r="CE160" i="2"/>
  <c r="CF239"/>
  <c r="CL160"/>
  <c r="CM239"/>
  <c r="CS160"/>
  <c r="CT239"/>
  <c r="CZ160"/>
  <c r="DA239"/>
  <c r="X22" i="4"/>
  <c r="DG160" i="2"/>
  <c r="DH239"/>
  <c r="DN160"/>
  <c r="DO239"/>
  <c r="DU160"/>
  <c r="DV239"/>
  <c r="EB160"/>
  <c r="EC239"/>
  <c r="EI160"/>
  <c r="EJ239"/>
  <c r="EP160"/>
  <c r="EQ239"/>
  <c r="EX239"/>
  <c r="FD160"/>
  <c r="FE239"/>
  <c r="FI62"/>
  <c r="FJ62"/>
  <c r="FK62"/>
  <c r="FK160" s="1"/>
  <c r="FL62"/>
  <c r="FL239" s="1"/>
  <c r="FM62"/>
  <c r="FR160"/>
  <c r="FS239"/>
  <c r="FW62"/>
  <c r="FX62"/>
  <c r="FY62"/>
  <c r="FY160" s="1"/>
  <c r="FZ62"/>
  <c r="FZ239" s="1"/>
  <c r="GA62"/>
  <c r="GG239"/>
  <c r="GM160"/>
  <c r="GN239"/>
  <c r="GT160"/>
  <c r="GU239"/>
  <c r="HA160"/>
  <c r="HB239"/>
  <c r="AM22" i="4"/>
  <c r="HI239" i="2"/>
  <c r="HO160"/>
  <c r="HP239"/>
  <c r="AO22" i="4"/>
  <c r="HV160" i="2"/>
  <c r="HW239"/>
  <c r="IC160"/>
  <c r="ID239"/>
  <c r="AQ22" i="4"/>
  <c r="IJ160" i="2"/>
  <c r="IK239"/>
  <c r="IO62"/>
  <c r="IP62"/>
  <c r="IQ160"/>
  <c r="IR239"/>
  <c r="IS62"/>
  <c r="IV62"/>
  <c r="IW62"/>
  <c r="IX62"/>
  <c r="IX160" s="1"/>
  <c r="IY62"/>
  <c r="IY239" s="1"/>
  <c r="IZ62"/>
  <c r="AU22" i="4"/>
  <c r="JJ62" i="2"/>
  <c r="JK62"/>
  <c r="JL62"/>
  <c r="JL160" s="1"/>
  <c r="JM62"/>
  <c r="JM239" s="1"/>
  <c r="JN62"/>
  <c r="JO62"/>
  <c r="JQ62"/>
  <c r="JR62"/>
  <c r="JS160"/>
  <c r="JT239"/>
  <c r="JU62"/>
  <c r="JX62"/>
  <c r="JY62"/>
  <c r="JZ62"/>
  <c r="JZ160" s="1"/>
  <c r="KA62"/>
  <c r="KA239" s="1"/>
  <c r="KB62"/>
  <c r="KC62"/>
  <c r="KG160"/>
  <c r="KH239"/>
  <c r="AY22" i="4"/>
  <c r="KQ62" i="2"/>
  <c r="AZ22" i="4" s="1"/>
  <c r="KN160" i="2"/>
  <c r="KO239"/>
  <c r="KU160"/>
  <c r="KV239"/>
  <c r="BA22" i="4"/>
  <c r="KZ62" i="2"/>
  <c r="LA62"/>
  <c r="LB160"/>
  <c r="LC239"/>
  <c r="LD62"/>
  <c r="LP62"/>
  <c r="LI160" s="1"/>
  <c r="LJ239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N161"/>
  <c r="DO240"/>
  <c r="DU161"/>
  <c r="DV240"/>
  <c r="AA60" i="4"/>
  <c r="EB161" i="2"/>
  <c r="EC240"/>
  <c r="EI161"/>
  <c r="EJ240"/>
  <c r="EP161"/>
  <c r="EQ240"/>
  <c r="EX240"/>
  <c r="AE60" i="4"/>
  <c r="FD161" i="2"/>
  <c r="FE240"/>
  <c r="FI63"/>
  <c r="FJ63"/>
  <c r="FK63"/>
  <c r="FK161" s="1"/>
  <c r="FL63"/>
  <c r="FL240" s="1"/>
  <c r="FM63"/>
  <c r="FR161"/>
  <c r="FS240"/>
  <c r="FW63"/>
  <c r="FX63"/>
  <c r="FY63"/>
  <c r="FY161" s="1"/>
  <c r="FZ63"/>
  <c r="FZ240" s="1"/>
  <c r="GA63"/>
  <c r="GB63"/>
  <c r="AI60" i="4" s="1"/>
  <c r="GF161" i="2"/>
  <c r="GG240"/>
  <c r="GM161"/>
  <c r="GN240"/>
  <c r="AL60" i="4"/>
  <c r="GT161" i="2"/>
  <c r="GU240"/>
  <c r="HA161"/>
  <c r="HB240"/>
  <c r="HH161"/>
  <c r="HI240"/>
  <c r="HO161"/>
  <c r="HP240"/>
  <c r="HV161"/>
  <c r="HW240"/>
  <c r="IC161"/>
  <c r="ID240"/>
  <c r="IJ161"/>
  <c r="IK240"/>
  <c r="AR60" i="4"/>
  <c r="IO63" i="2"/>
  <c r="IP63"/>
  <c r="IQ161"/>
  <c r="IR240"/>
  <c r="IS63"/>
  <c r="IV63"/>
  <c r="IW63"/>
  <c r="IX63"/>
  <c r="IX161" s="1"/>
  <c r="IY63"/>
  <c r="IY240" s="1"/>
  <c r="IZ63"/>
  <c r="JA63"/>
  <c r="AT60" i="4" s="1"/>
  <c r="JJ63" i="2"/>
  <c r="JK63"/>
  <c r="JL63"/>
  <c r="JL161" s="1"/>
  <c r="JM63"/>
  <c r="JM240" s="1"/>
  <c r="JN63"/>
  <c r="JQ63"/>
  <c r="JR63"/>
  <c r="JS161"/>
  <c r="JT240"/>
  <c r="JU63"/>
  <c r="JX63"/>
  <c r="JY63"/>
  <c r="JZ63"/>
  <c r="JZ161" s="1"/>
  <c r="KA63"/>
  <c r="KA240" s="1"/>
  <c r="KB63"/>
  <c r="KC63"/>
  <c r="KG161"/>
  <c r="KH240"/>
  <c r="AY60" i="4"/>
  <c r="KN161" i="2"/>
  <c r="KO240"/>
  <c r="KV240"/>
  <c r="KZ63"/>
  <c r="LA63"/>
  <c r="LB161"/>
  <c r="LC240"/>
  <c r="LD63"/>
  <c r="LP63"/>
  <c r="LI161" s="1"/>
  <c r="LJ240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N162"/>
  <c r="DO241"/>
  <c r="DU162"/>
  <c r="DV241"/>
  <c r="EB162"/>
  <c r="EC241"/>
  <c r="EI162"/>
  <c r="EJ241"/>
  <c r="EP162"/>
  <c r="EQ241"/>
  <c r="EX241"/>
  <c r="FD162"/>
  <c r="FE241"/>
  <c r="FI64"/>
  <c r="FJ64"/>
  <c r="FK64"/>
  <c r="FK162" s="1"/>
  <c r="FL64"/>
  <c r="FL241" s="1"/>
  <c r="FM64"/>
  <c r="FR162"/>
  <c r="FS241"/>
  <c r="FW64"/>
  <c r="FX64"/>
  <c r="FY64"/>
  <c r="FY162" s="1"/>
  <c r="FZ64"/>
  <c r="FZ241" s="1"/>
  <c r="GA64"/>
  <c r="GF162"/>
  <c r="GG241"/>
  <c r="GM162"/>
  <c r="GN241"/>
  <c r="GT162"/>
  <c r="GU241"/>
  <c r="HA162"/>
  <c r="HB241"/>
  <c r="HH162"/>
  <c r="HI241"/>
  <c r="HO162"/>
  <c r="HP241"/>
  <c r="HV162"/>
  <c r="HW241"/>
  <c r="IC162"/>
  <c r="ID241"/>
  <c r="IJ162"/>
  <c r="IK241"/>
  <c r="AR63" i="4"/>
  <c r="IO64" i="2"/>
  <c r="IP64"/>
  <c r="IQ162"/>
  <c r="IR241"/>
  <c r="IS64"/>
  <c r="IV64"/>
  <c r="IW64"/>
  <c r="IX64"/>
  <c r="IX162" s="1"/>
  <c r="IY64"/>
  <c r="IY241" s="1"/>
  <c r="IZ64"/>
  <c r="JJ64"/>
  <c r="JK64"/>
  <c r="JL64"/>
  <c r="JL162" s="1"/>
  <c r="JM64"/>
  <c r="JM241" s="1"/>
  <c r="JN64"/>
  <c r="JQ64"/>
  <c r="JR64"/>
  <c r="JS162"/>
  <c r="JT241"/>
  <c r="JU64"/>
  <c r="JX64"/>
  <c r="JY64"/>
  <c r="JZ64"/>
  <c r="JZ162" s="1"/>
  <c r="KA64"/>
  <c r="KA241" s="1"/>
  <c r="KB64"/>
  <c r="KC64"/>
  <c r="KG162"/>
  <c r="KH241"/>
  <c r="AY63" i="4"/>
  <c r="KN162" i="2"/>
  <c r="KO241"/>
  <c r="KU162"/>
  <c r="KV241"/>
  <c r="KZ64"/>
  <c r="LA64"/>
  <c r="LB162"/>
  <c r="LC241"/>
  <c r="LD64"/>
  <c r="LP64"/>
  <c r="LI162" s="1"/>
  <c r="LJ241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8" i="4"/>
  <c r="CE163" i="2"/>
  <c r="CF242"/>
  <c r="CL163"/>
  <c r="CM242"/>
  <c r="CS163"/>
  <c r="CT242"/>
  <c r="CZ163"/>
  <c r="DA242"/>
  <c r="DG163"/>
  <c r="DH242"/>
  <c r="DN163"/>
  <c r="DO242"/>
  <c r="DU163"/>
  <c r="DV242"/>
  <c r="EB163"/>
  <c r="EC242"/>
  <c r="EI163"/>
  <c r="EJ242"/>
  <c r="EP163"/>
  <c r="EQ242"/>
  <c r="EX242"/>
  <c r="FD163"/>
  <c r="FE242"/>
  <c r="FI65"/>
  <c r="FJ65"/>
  <c r="FK65"/>
  <c r="FK163" s="1"/>
  <c r="FL65"/>
  <c r="FL242" s="1"/>
  <c r="FM65"/>
  <c r="FR163"/>
  <c r="FS242"/>
  <c r="FW65"/>
  <c r="FX65"/>
  <c r="FY65"/>
  <c r="FY163" s="1"/>
  <c r="FZ65"/>
  <c r="FZ242" s="1"/>
  <c r="GA65"/>
  <c r="GG242"/>
  <c r="GM163"/>
  <c r="GN242"/>
  <c r="AK8" i="4"/>
  <c r="GT163" i="2"/>
  <c r="GU242"/>
  <c r="HA163"/>
  <c r="HB242"/>
  <c r="AM8" i="4"/>
  <c r="HI242" i="2"/>
  <c r="HO163"/>
  <c r="HP242"/>
  <c r="AO8" i="4"/>
  <c r="HV163" i="2"/>
  <c r="HW242"/>
  <c r="IC163"/>
  <c r="ID242"/>
  <c r="AQ8" i="4"/>
  <c r="AR8"/>
  <c r="IJ163" i="2"/>
  <c r="IK242"/>
  <c r="IO65"/>
  <c r="IP65"/>
  <c r="IQ163"/>
  <c r="IR242"/>
  <c r="IS65"/>
  <c r="IV65"/>
  <c r="IW65"/>
  <c r="IX65"/>
  <c r="IX163" s="1"/>
  <c r="IY65"/>
  <c r="IY242" s="1"/>
  <c r="IZ65"/>
  <c r="AU8" i="4"/>
  <c r="JJ65" i="2"/>
  <c r="JK65"/>
  <c r="JL65"/>
  <c r="JL163" s="1"/>
  <c r="JM65"/>
  <c r="JM242" s="1"/>
  <c r="JN65"/>
  <c r="JO65"/>
  <c r="JQ65"/>
  <c r="JR65"/>
  <c r="JS163"/>
  <c r="JT242"/>
  <c r="JU65"/>
  <c r="JX65"/>
  <c r="JY65"/>
  <c r="JZ65"/>
  <c r="JZ163" s="1"/>
  <c r="KA65"/>
  <c r="KA242" s="1"/>
  <c r="KB65"/>
  <c r="KC65"/>
  <c r="KG163"/>
  <c r="KH242"/>
  <c r="AY8" i="4"/>
  <c r="KN163" i="2"/>
  <c r="KO242"/>
  <c r="KU163"/>
  <c r="KV242"/>
  <c r="BA8" i="4"/>
  <c r="KZ65" i="2"/>
  <c r="LA65"/>
  <c r="LB163"/>
  <c r="LC242"/>
  <c r="LD65"/>
  <c r="LP65"/>
  <c r="LI163" s="1"/>
  <c r="LJ242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30" i="4"/>
  <c r="BC164" i="2"/>
  <c r="BD243"/>
  <c r="BJ164"/>
  <c r="BK243"/>
  <c r="BQ164"/>
  <c r="BR243"/>
  <c r="S30" i="4"/>
  <c r="BX164" i="2"/>
  <c r="BY243"/>
  <c r="T30" i="4"/>
  <c r="CE164" i="2"/>
  <c r="CF243"/>
  <c r="CL164"/>
  <c r="CM243"/>
  <c r="CS164"/>
  <c r="CT243"/>
  <c r="CZ164"/>
  <c r="DA243"/>
  <c r="DG164"/>
  <c r="DH243"/>
  <c r="Y30" i="4"/>
  <c r="DN164" i="2"/>
  <c r="DO243"/>
  <c r="Z30" i="4"/>
  <c r="DU164" i="2"/>
  <c r="DV243"/>
  <c r="AA30" i="4"/>
  <c r="EB164" i="2"/>
  <c r="EC243"/>
  <c r="AB30" i="4"/>
  <c r="EI164" i="2"/>
  <c r="EJ243"/>
  <c r="EP164"/>
  <c r="EQ243"/>
  <c r="EW164"/>
  <c r="EX243"/>
  <c r="FD164"/>
  <c r="FE243"/>
  <c r="FI66"/>
  <c r="FJ66"/>
  <c r="FK66"/>
  <c r="FK164" s="1"/>
  <c r="FL66"/>
  <c r="FL243" s="1"/>
  <c r="FM66"/>
  <c r="FR164"/>
  <c r="FS243"/>
  <c r="FW66"/>
  <c r="FX66"/>
  <c r="FY66"/>
  <c r="FY164" s="1"/>
  <c r="FZ66"/>
  <c r="FZ243" s="1"/>
  <c r="GA66"/>
  <c r="GG243"/>
  <c r="GM164"/>
  <c r="GN243"/>
  <c r="AK30" i="4"/>
  <c r="GT164" i="2"/>
  <c r="GU243"/>
  <c r="HA164"/>
  <c r="HB243"/>
  <c r="AM30" i="4"/>
  <c r="HI243" i="2"/>
  <c r="HO164"/>
  <c r="HP243"/>
  <c r="AO30" i="4"/>
  <c r="HV164" i="2"/>
  <c r="HW243"/>
  <c r="IC164"/>
  <c r="ID243"/>
  <c r="AQ30" i="4"/>
  <c r="IJ164" i="2"/>
  <c r="IK243"/>
  <c r="IO66"/>
  <c r="IP66"/>
  <c r="IQ164"/>
  <c r="IR243"/>
  <c r="IS66"/>
  <c r="IV66"/>
  <c r="IW66"/>
  <c r="IX66"/>
  <c r="IX164" s="1"/>
  <c r="IY66"/>
  <c r="IY243" s="1"/>
  <c r="IZ66"/>
  <c r="AU30" i="4"/>
  <c r="JJ66" i="2"/>
  <c r="JK66"/>
  <c r="JL66"/>
  <c r="JL164" s="1"/>
  <c r="JM66"/>
  <c r="JM243" s="1"/>
  <c r="JN66"/>
  <c r="JO66"/>
  <c r="JQ66"/>
  <c r="JR66"/>
  <c r="JS164"/>
  <c r="JT243"/>
  <c r="JU66"/>
  <c r="JX66"/>
  <c r="JY66"/>
  <c r="JZ66"/>
  <c r="JZ164" s="1"/>
  <c r="KA66"/>
  <c r="KA243" s="1"/>
  <c r="KB66"/>
  <c r="KC66"/>
  <c r="KG164"/>
  <c r="KH243"/>
  <c r="AY30" i="4"/>
  <c r="KQ66" i="2"/>
  <c r="AZ30" i="4" s="1"/>
  <c r="KN164" i="2"/>
  <c r="KO243"/>
  <c r="KU164"/>
  <c r="KV243"/>
  <c r="BA30" i="4"/>
  <c r="KZ66" i="2"/>
  <c r="LA66"/>
  <c r="LB164"/>
  <c r="LC243"/>
  <c r="LD66"/>
  <c r="LP66"/>
  <c r="LI164" s="1"/>
  <c r="LJ243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N165"/>
  <c r="DO244"/>
  <c r="DU165"/>
  <c r="DV244"/>
  <c r="EB165"/>
  <c r="EC244"/>
  <c r="EI165"/>
  <c r="EJ244"/>
  <c r="EP165"/>
  <c r="EQ244"/>
  <c r="EW165"/>
  <c r="EX244"/>
  <c r="FD165"/>
  <c r="FE244"/>
  <c r="FI67"/>
  <c r="FJ67"/>
  <c r="FK67"/>
  <c r="FK165" s="1"/>
  <c r="FL67"/>
  <c r="FL244" s="1"/>
  <c r="FM67"/>
  <c r="FR165"/>
  <c r="FS244"/>
  <c r="FW67"/>
  <c r="FX67"/>
  <c r="FY67"/>
  <c r="FY165" s="1"/>
  <c r="FZ67"/>
  <c r="FZ244" s="1"/>
  <c r="GA67"/>
  <c r="GG244"/>
  <c r="GM165"/>
  <c r="GN244"/>
  <c r="GT165"/>
  <c r="GU244"/>
  <c r="HA165"/>
  <c r="HB244"/>
  <c r="HI244"/>
  <c r="HO165"/>
  <c r="HP244"/>
  <c r="HV165"/>
  <c r="HW244"/>
  <c r="IC165"/>
  <c r="ID244"/>
  <c r="IJ165"/>
  <c r="IK244"/>
  <c r="IO67"/>
  <c r="IP67"/>
  <c r="IQ165"/>
  <c r="IR244"/>
  <c r="IS67"/>
  <c r="IV67"/>
  <c r="IW67"/>
  <c r="IX67"/>
  <c r="IX165" s="1"/>
  <c r="IY67"/>
  <c r="IY244" s="1"/>
  <c r="IZ67"/>
  <c r="AU24" i="4"/>
  <c r="JJ67" i="2"/>
  <c r="JK67"/>
  <c r="JL67"/>
  <c r="JL165" s="1"/>
  <c r="JM67"/>
  <c r="JM244" s="1"/>
  <c r="JN67"/>
  <c r="JQ67"/>
  <c r="JR67"/>
  <c r="JS165"/>
  <c r="JT244"/>
  <c r="JU67"/>
  <c r="JX67"/>
  <c r="JY67"/>
  <c r="JZ67"/>
  <c r="JZ165" s="1"/>
  <c r="KA67"/>
  <c r="KA244" s="1"/>
  <c r="KB67"/>
  <c r="KC67"/>
  <c r="KG165"/>
  <c r="KH244"/>
  <c r="AY24" i="4"/>
  <c r="KN165" i="2"/>
  <c r="KO244"/>
  <c r="KU165"/>
  <c r="KV244"/>
  <c r="KZ67"/>
  <c r="LA67"/>
  <c r="LB165"/>
  <c r="LC244"/>
  <c r="LD67"/>
  <c r="LP67"/>
  <c r="LI165" s="1"/>
  <c r="LJ244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N166"/>
  <c r="DO245"/>
  <c r="DU166"/>
  <c r="DV245"/>
  <c r="EB166"/>
  <c r="EC245"/>
  <c r="EI166"/>
  <c r="EJ245"/>
  <c r="EP166"/>
  <c r="EQ245"/>
  <c r="EW166"/>
  <c r="EX245"/>
  <c r="FD166"/>
  <c r="FE245"/>
  <c r="FI68"/>
  <c r="FJ68"/>
  <c r="FK68"/>
  <c r="FK166" s="1"/>
  <c r="FL68"/>
  <c r="FL245" s="1"/>
  <c r="FM68"/>
  <c r="FS245"/>
  <c r="FW68"/>
  <c r="FX68"/>
  <c r="FY68"/>
  <c r="FY166" s="1"/>
  <c r="FZ68"/>
  <c r="FZ245" s="1"/>
  <c r="GA68"/>
  <c r="GG245"/>
  <c r="GM166"/>
  <c r="GN245"/>
  <c r="GT166"/>
  <c r="GU245"/>
  <c r="HA166"/>
  <c r="HB245"/>
  <c r="HI245"/>
  <c r="HO166"/>
  <c r="HP245"/>
  <c r="HV166"/>
  <c r="HW245"/>
  <c r="IC166"/>
  <c r="ID245"/>
  <c r="IJ166"/>
  <c r="IK245"/>
  <c r="AR49" i="4"/>
  <c r="IO68" i="2"/>
  <c r="IP68"/>
  <c r="IQ166"/>
  <c r="IR245"/>
  <c r="IS68"/>
  <c r="IV68"/>
  <c r="IW68"/>
  <c r="IX68"/>
  <c r="IX166" s="1"/>
  <c r="IY68"/>
  <c r="IY245" s="1"/>
  <c r="IZ68"/>
  <c r="JJ68"/>
  <c r="JK68"/>
  <c r="JL68"/>
  <c r="JL166" s="1"/>
  <c r="JM68"/>
  <c r="JM245" s="1"/>
  <c r="JN68"/>
  <c r="JQ68"/>
  <c r="JR68"/>
  <c r="JS166"/>
  <c r="JT245"/>
  <c r="JU68"/>
  <c r="JX68"/>
  <c r="JY68"/>
  <c r="JZ68"/>
  <c r="JZ166" s="1"/>
  <c r="KA68"/>
  <c r="KA245" s="1"/>
  <c r="KB68"/>
  <c r="KC68"/>
  <c r="KG166"/>
  <c r="KH245"/>
  <c r="AY49" i="4"/>
  <c r="KN166" i="2"/>
  <c r="KO245"/>
  <c r="KU166"/>
  <c r="KV245"/>
  <c r="KZ68"/>
  <c r="LA68"/>
  <c r="LB166"/>
  <c r="LC245"/>
  <c r="LD68"/>
  <c r="LP68"/>
  <c r="LI166" s="1"/>
  <c r="LJ245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N167"/>
  <c r="DO246"/>
  <c r="DU167"/>
  <c r="DV246"/>
  <c r="EB167"/>
  <c r="EC246"/>
  <c r="EI167"/>
  <c r="EJ246"/>
  <c r="EP167"/>
  <c r="EQ246"/>
  <c r="EX246"/>
  <c r="FD167"/>
  <c r="FE246"/>
  <c r="FI69"/>
  <c r="FJ69"/>
  <c r="FK69"/>
  <c r="FK167" s="1"/>
  <c r="FL69"/>
  <c r="FL246" s="1"/>
  <c r="FM69"/>
  <c r="FR167"/>
  <c r="FS246"/>
  <c r="FW69"/>
  <c r="FX69"/>
  <c r="FY69"/>
  <c r="FY167" s="1"/>
  <c r="FZ69"/>
  <c r="FZ246" s="1"/>
  <c r="GA69"/>
  <c r="GG246"/>
  <c r="GM167"/>
  <c r="GN246"/>
  <c r="GT167"/>
  <c r="GU246"/>
  <c r="HA167"/>
  <c r="HB246"/>
  <c r="HI246"/>
  <c r="HO167"/>
  <c r="HP246"/>
  <c r="AO23" i="4"/>
  <c r="HV167" i="2"/>
  <c r="HW246"/>
  <c r="IC167"/>
  <c r="ID246"/>
  <c r="AQ23" i="4"/>
  <c r="IJ167" i="2"/>
  <c r="IK246"/>
  <c r="IO69"/>
  <c r="IP69"/>
  <c r="IQ167"/>
  <c r="IR246"/>
  <c r="IS69"/>
  <c r="IV69"/>
  <c r="IW69"/>
  <c r="IX69"/>
  <c r="IX167" s="1"/>
  <c r="IY69"/>
  <c r="IY246" s="1"/>
  <c r="IZ69"/>
  <c r="JJ69"/>
  <c r="JK69"/>
  <c r="JL69"/>
  <c r="JL167" s="1"/>
  <c r="JM69"/>
  <c r="JM246" s="1"/>
  <c r="JN69"/>
  <c r="JQ69"/>
  <c r="JR69"/>
  <c r="JS167"/>
  <c r="JT246"/>
  <c r="JU69"/>
  <c r="JX69"/>
  <c r="JY69"/>
  <c r="JZ69"/>
  <c r="JZ167" s="1"/>
  <c r="KA69"/>
  <c r="KA246" s="1"/>
  <c r="KB69"/>
  <c r="KC69"/>
  <c r="KG167"/>
  <c r="KH246"/>
  <c r="AY23" i="4"/>
  <c r="KN167" i="2"/>
  <c r="KO246"/>
  <c r="KV246"/>
  <c r="KZ69"/>
  <c r="LA69"/>
  <c r="LB167"/>
  <c r="LC246"/>
  <c r="LD69"/>
  <c r="LP69"/>
  <c r="LI167" s="1"/>
  <c r="LJ246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46" i="4"/>
  <c r="CE168" i="2"/>
  <c r="CF247"/>
  <c r="CL168"/>
  <c r="CM247"/>
  <c r="CS168"/>
  <c r="CT247"/>
  <c r="CZ168"/>
  <c r="DA247"/>
  <c r="DG168"/>
  <c r="DH247"/>
  <c r="DN168"/>
  <c r="DO247"/>
  <c r="DU168"/>
  <c r="DV247"/>
  <c r="EB168"/>
  <c r="EC247"/>
  <c r="EI168"/>
  <c r="EJ247"/>
  <c r="EP168"/>
  <c r="EQ247"/>
  <c r="EW168"/>
  <c r="EX247"/>
  <c r="FD168"/>
  <c r="FE247"/>
  <c r="FI70"/>
  <c r="FJ70"/>
  <c r="FK70"/>
  <c r="FK168" s="1"/>
  <c r="FL70"/>
  <c r="FL247" s="1"/>
  <c r="FM70"/>
  <c r="FR168"/>
  <c r="FS247"/>
  <c r="FW70"/>
  <c r="FX70"/>
  <c r="FY70"/>
  <c r="FY168" s="1"/>
  <c r="FZ70"/>
  <c r="FZ247" s="1"/>
  <c r="GA70"/>
  <c r="GG247"/>
  <c r="GM168"/>
  <c r="GN247"/>
  <c r="GT168"/>
  <c r="GU247"/>
  <c r="HA168"/>
  <c r="HB247"/>
  <c r="HI247"/>
  <c r="HO168"/>
  <c r="HP247"/>
  <c r="HV168"/>
  <c r="HW247"/>
  <c r="IC168"/>
  <c r="ID247"/>
  <c r="AQ46" i="4"/>
  <c r="IJ168" i="2"/>
  <c r="IK247"/>
  <c r="IO70"/>
  <c r="IP70"/>
  <c r="IQ168"/>
  <c r="IR247"/>
  <c r="IS70"/>
  <c r="IV70"/>
  <c r="IW70"/>
  <c r="IX70"/>
  <c r="IX168" s="1"/>
  <c r="IY70"/>
  <c r="IY247" s="1"/>
  <c r="IZ70"/>
  <c r="AU46" i="4"/>
  <c r="JJ70" i="2"/>
  <c r="JK70"/>
  <c r="JL70"/>
  <c r="JL168" s="1"/>
  <c r="JM70"/>
  <c r="JM247" s="1"/>
  <c r="JN70"/>
  <c r="JQ70"/>
  <c r="JR70"/>
  <c r="JS168"/>
  <c r="JT247"/>
  <c r="JU70"/>
  <c r="JX70"/>
  <c r="JY70"/>
  <c r="JZ70"/>
  <c r="JZ168" s="1"/>
  <c r="KA70"/>
  <c r="KA247" s="1"/>
  <c r="KB70"/>
  <c r="KC70"/>
  <c r="KG168"/>
  <c r="KH247"/>
  <c r="AY46" i="4"/>
  <c r="KN168" i="2"/>
  <c r="KO247"/>
  <c r="KU168"/>
  <c r="KV247"/>
  <c r="KZ70"/>
  <c r="LA70"/>
  <c r="LB168"/>
  <c r="LC247"/>
  <c r="LD70"/>
  <c r="LP70"/>
  <c r="LI168" s="1"/>
  <c r="LJ247"/>
  <c r="BD46" i="4"/>
  <c r="MB70" i="2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4" i="4" s="1"/>
  <c r="AM71" i="2"/>
  <c r="AN71"/>
  <c r="AO169"/>
  <c r="AP248"/>
  <c r="AQ71"/>
  <c r="AV169"/>
  <c r="AW248"/>
  <c r="BC169"/>
  <c r="BD248"/>
  <c r="BJ169"/>
  <c r="BK248"/>
  <c r="BQ169"/>
  <c r="BR248"/>
  <c r="S4" i="4"/>
  <c r="BX169" i="2"/>
  <c r="BY248"/>
  <c r="T4" i="4"/>
  <c r="CE169" i="2"/>
  <c r="CF248"/>
  <c r="U4" i="4"/>
  <c r="CL169" i="2"/>
  <c r="CM248"/>
  <c r="CS169"/>
  <c r="CT248"/>
  <c r="CZ169"/>
  <c r="DA248"/>
  <c r="X4" i="4"/>
  <c r="DG169" i="2"/>
  <c r="DH248"/>
  <c r="Y4" i="4"/>
  <c r="DN169" i="2"/>
  <c r="DO248"/>
  <c r="Z4" i="4"/>
  <c r="DU169" i="2"/>
  <c r="DV248"/>
  <c r="AA4" i="4"/>
  <c r="EB169" i="2"/>
  <c r="EC248"/>
  <c r="AB4" i="4"/>
  <c r="EI169" i="2"/>
  <c r="EJ248"/>
  <c r="EP169"/>
  <c r="EQ248"/>
  <c r="EW169"/>
  <c r="EX248"/>
  <c r="AE4" i="4"/>
  <c r="FD169" i="2"/>
  <c r="FE248"/>
  <c r="FI71"/>
  <c r="FJ71"/>
  <c r="FK71"/>
  <c r="FK169" s="1"/>
  <c r="FL71"/>
  <c r="FL248" s="1"/>
  <c r="FM71"/>
  <c r="FR169"/>
  <c r="FS248"/>
  <c r="FW71"/>
  <c r="FX71"/>
  <c r="FY71"/>
  <c r="FY169" s="1"/>
  <c r="FZ71"/>
  <c r="FZ248" s="1"/>
  <c r="GA71"/>
  <c r="GG248"/>
  <c r="GM169"/>
  <c r="GN248"/>
  <c r="AK4" i="4"/>
  <c r="GT169" i="2"/>
  <c r="GU248"/>
  <c r="HA169"/>
  <c r="HB248"/>
  <c r="AM4" i="4"/>
  <c r="HI248" i="2"/>
  <c r="HO169"/>
  <c r="HP248"/>
  <c r="AO4" i="4"/>
  <c r="HV169" i="2"/>
  <c r="HW248"/>
  <c r="IC169"/>
  <c r="ID248"/>
  <c r="AQ4" i="4"/>
  <c r="IJ169" i="2"/>
  <c r="IK248"/>
  <c r="IO71"/>
  <c r="IP71"/>
  <c r="IQ169"/>
  <c r="IR248"/>
  <c r="IS71"/>
  <c r="IV71"/>
  <c r="IW71"/>
  <c r="IX71"/>
  <c r="IX169" s="1"/>
  <c r="IY71"/>
  <c r="IY248" s="1"/>
  <c r="IZ71"/>
  <c r="AU4" i="4"/>
  <c r="JJ71" i="2"/>
  <c r="JK71"/>
  <c r="JL71"/>
  <c r="JL169" s="1"/>
  <c r="JM71"/>
  <c r="JM248" s="1"/>
  <c r="JN71"/>
  <c r="JO71"/>
  <c r="JQ71"/>
  <c r="JR71"/>
  <c r="JS169"/>
  <c r="JT248"/>
  <c r="JU71"/>
  <c r="JX71"/>
  <c r="JY71"/>
  <c r="JZ71"/>
  <c r="JZ169" s="1"/>
  <c r="KA71"/>
  <c r="KA248" s="1"/>
  <c r="KB71"/>
  <c r="KC71"/>
  <c r="KG169"/>
  <c r="KH248"/>
  <c r="AY4" i="4"/>
  <c r="KQ71" i="2"/>
  <c r="AZ4" i="4" s="1"/>
  <c r="KN169" i="2"/>
  <c r="KO248"/>
  <c r="KU169"/>
  <c r="KV248"/>
  <c r="BA4" i="4"/>
  <c r="KZ71" i="2"/>
  <c r="LE71" s="1"/>
  <c r="BB4" i="4" s="1"/>
  <c r="LA71" i="2"/>
  <c r="LB169"/>
  <c r="LC248"/>
  <c r="LD71"/>
  <c r="LP71"/>
  <c r="LI169" s="1"/>
  <c r="LJ248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DN170" i="2"/>
  <c r="DO249"/>
  <c r="Z68" i="4"/>
  <c r="DU170" i="2"/>
  <c r="DV249"/>
  <c r="AA68" i="4"/>
  <c r="EB170" i="2"/>
  <c r="EC249"/>
  <c r="AB68" i="4"/>
  <c r="EI170" i="2"/>
  <c r="EJ249"/>
  <c r="EP170"/>
  <c r="EQ249"/>
  <c r="EW170"/>
  <c r="EX249"/>
  <c r="AE68" i="4"/>
  <c r="FD170" i="2"/>
  <c r="FE249"/>
  <c r="AF68" i="4"/>
  <c r="FI72" i="2"/>
  <c r="FJ72"/>
  <c r="FK72"/>
  <c r="FK170" s="1"/>
  <c r="FL72"/>
  <c r="FL249" s="1"/>
  <c r="FM72"/>
  <c r="FN72"/>
  <c r="AG68" i="4" s="1"/>
  <c r="FR170" i="2"/>
  <c r="FS249"/>
  <c r="FW72"/>
  <c r="FX72"/>
  <c r="FY72"/>
  <c r="FY170" s="1"/>
  <c r="FZ72"/>
  <c r="FZ249" s="1"/>
  <c r="GA72"/>
  <c r="GB72"/>
  <c r="AI68" i="4" s="1"/>
  <c r="GF170" i="2"/>
  <c r="GG249"/>
  <c r="AJ68" i="4"/>
  <c r="GM170" i="2"/>
  <c r="GN249"/>
  <c r="AK68" i="4"/>
  <c r="GT170" i="2"/>
  <c r="GU249"/>
  <c r="AL68" i="4"/>
  <c r="HA170" i="2"/>
  <c r="HB249"/>
  <c r="AM68" i="4"/>
  <c r="HH170" i="2"/>
  <c r="HI249"/>
  <c r="AN68" i="4"/>
  <c r="HO170" i="2"/>
  <c r="HP249"/>
  <c r="AO68" i="4"/>
  <c r="HV170" i="2"/>
  <c r="HW249"/>
  <c r="IC170"/>
  <c r="ID249"/>
  <c r="AQ68" i="4"/>
  <c r="IJ170" i="2"/>
  <c r="IK249"/>
  <c r="AR68" i="4"/>
  <c r="IO72" i="2"/>
  <c r="IP72"/>
  <c r="IQ170"/>
  <c r="IR249"/>
  <c r="IS72"/>
  <c r="IT72"/>
  <c r="AS68" i="4" s="1"/>
  <c r="IV72" i="2"/>
  <c r="IW72"/>
  <c r="IX72"/>
  <c r="IX170" s="1"/>
  <c r="IY72"/>
  <c r="IY249" s="1"/>
  <c r="IZ72"/>
  <c r="JA72"/>
  <c r="AT68" i="4" s="1"/>
  <c r="AU68"/>
  <c r="JJ72" i="2"/>
  <c r="JK72"/>
  <c r="JL72"/>
  <c r="JL170" s="1"/>
  <c r="JM72"/>
  <c r="JM249" s="1"/>
  <c r="JN72"/>
  <c r="JO72"/>
  <c r="JQ72"/>
  <c r="JR72"/>
  <c r="JS170"/>
  <c r="JT249"/>
  <c r="JU72"/>
  <c r="JV72"/>
  <c r="AW68" i="4" s="1"/>
  <c r="JX72" i="2"/>
  <c r="JY72"/>
  <c r="JZ72"/>
  <c r="JZ170" s="1"/>
  <c r="KA72"/>
  <c r="KA249" s="1"/>
  <c r="KB72"/>
  <c r="KC72"/>
  <c r="KG170"/>
  <c r="KH249"/>
  <c r="AY68" i="4"/>
  <c r="KN170" i="2"/>
  <c r="KO249"/>
  <c r="KQ72"/>
  <c r="AZ68" i="4" s="1"/>
  <c r="KU170" i="2"/>
  <c r="KV249"/>
  <c r="BA68" i="4"/>
  <c r="KZ72" i="2"/>
  <c r="LA72"/>
  <c r="LB170"/>
  <c r="LC249"/>
  <c r="LD72"/>
  <c r="LE72"/>
  <c r="BB68" i="4" s="1"/>
  <c r="LP72" i="2"/>
  <c r="LI170" s="1"/>
  <c r="LJ249"/>
  <c r="BD68" i="4"/>
  <c r="MB72" i="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N171"/>
  <c r="DO250"/>
  <c r="DU171"/>
  <c r="DV250"/>
  <c r="EB171"/>
  <c r="EC250"/>
  <c r="EI171"/>
  <c r="EJ250"/>
  <c r="EP171"/>
  <c r="EQ250"/>
  <c r="EW171"/>
  <c r="EX250"/>
  <c r="FD171"/>
  <c r="FE250"/>
  <c r="FI73"/>
  <c r="FJ73"/>
  <c r="FK73"/>
  <c r="FK171" s="1"/>
  <c r="FL73"/>
  <c r="FL250" s="1"/>
  <c r="FM73"/>
  <c r="FS250"/>
  <c r="FW73"/>
  <c r="FX73"/>
  <c r="FY73"/>
  <c r="FY171" s="1"/>
  <c r="FZ73"/>
  <c r="FZ250" s="1"/>
  <c r="GA73"/>
  <c r="GG250"/>
  <c r="GM171"/>
  <c r="GN250"/>
  <c r="GT171"/>
  <c r="GU250"/>
  <c r="HA171"/>
  <c r="HB250"/>
  <c r="HI250"/>
  <c r="HO171"/>
  <c r="HP250"/>
  <c r="HV171"/>
  <c r="HW250"/>
  <c r="IC171"/>
  <c r="ID250"/>
  <c r="IJ171"/>
  <c r="IK250"/>
  <c r="AR53" i="4"/>
  <c r="IO73" i="2"/>
  <c r="IP73"/>
  <c r="IQ171"/>
  <c r="IR250"/>
  <c r="IS73"/>
  <c r="IV73"/>
  <c r="IW73"/>
  <c r="IX73"/>
  <c r="IX171" s="1"/>
  <c r="IY73"/>
  <c r="IY250" s="1"/>
  <c r="IZ73"/>
  <c r="JJ73"/>
  <c r="JK73"/>
  <c r="JL73"/>
  <c r="JL171" s="1"/>
  <c r="JM73"/>
  <c r="JM250" s="1"/>
  <c r="JN73"/>
  <c r="JO73"/>
  <c r="JQ73"/>
  <c r="JR73"/>
  <c r="JS171"/>
  <c r="JT250"/>
  <c r="JU73"/>
  <c r="JX73"/>
  <c r="JY73"/>
  <c r="JZ73"/>
  <c r="JZ171" s="1"/>
  <c r="KA73"/>
  <c r="KA250" s="1"/>
  <c r="KB73"/>
  <c r="KC73"/>
  <c r="KG171"/>
  <c r="KH250"/>
  <c r="AY53" i="4"/>
  <c r="KN171" i="2"/>
  <c r="KO250"/>
  <c r="KU171"/>
  <c r="KV250"/>
  <c r="KZ73"/>
  <c r="LA73"/>
  <c r="LB171"/>
  <c r="LC250"/>
  <c r="LD73"/>
  <c r="LP73"/>
  <c r="LI171" s="1"/>
  <c r="LJ250"/>
  <c r="BD53" i="4"/>
  <c r="MB73" i="2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3" i="4"/>
  <c r="BC172" i="2"/>
  <c r="BD251"/>
  <c r="BJ172"/>
  <c r="BK251"/>
  <c r="BQ172"/>
  <c r="BR251"/>
  <c r="S33" i="4"/>
  <c r="BX172" i="2"/>
  <c r="BY251"/>
  <c r="T33" i="4"/>
  <c r="CE172" i="2"/>
  <c r="CF251"/>
  <c r="U33" i="4"/>
  <c r="CL172" i="2"/>
  <c r="CM251"/>
  <c r="CS172"/>
  <c r="CT251"/>
  <c r="CZ172"/>
  <c r="DA251"/>
  <c r="X33" i="4"/>
  <c r="DG172" i="2"/>
  <c r="DH251"/>
  <c r="Y33" i="4"/>
  <c r="DN172" i="2"/>
  <c r="DO251"/>
  <c r="Z33" i="4"/>
  <c r="DU172" i="2"/>
  <c r="DV251"/>
  <c r="AA33" i="4"/>
  <c r="EB172" i="2"/>
  <c r="EC251"/>
  <c r="AB33" i="4"/>
  <c r="EI172" i="2"/>
  <c r="EJ251"/>
  <c r="EP172"/>
  <c r="EQ251"/>
  <c r="EW172"/>
  <c r="EX251"/>
  <c r="AE33" i="4"/>
  <c r="FD172" i="2"/>
  <c r="FE251"/>
  <c r="FI74"/>
  <c r="FJ74"/>
  <c r="FK74"/>
  <c r="FK172" s="1"/>
  <c r="FL74"/>
  <c r="FL251" s="1"/>
  <c r="FM74"/>
  <c r="FR172"/>
  <c r="FS251"/>
  <c r="FW74"/>
  <c r="FX74"/>
  <c r="FY74"/>
  <c r="FY172" s="1"/>
  <c r="FZ74"/>
  <c r="FZ251" s="1"/>
  <c r="GA74"/>
  <c r="GG251"/>
  <c r="GM172"/>
  <c r="GN251"/>
  <c r="AK33" i="4"/>
  <c r="GT172" i="2"/>
  <c r="GU251"/>
  <c r="HA172"/>
  <c r="HB251"/>
  <c r="AM33" i="4"/>
  <c r="HH172" i="2"/>
  <c r="HI251"/>
  <c r="AN33" i="4"/>
  <c r="HO172" i="2"/>
  <c r="HP251"/>
  <c r="AO33" i="4"/>
  <c r="HV172" i="2"/>
  <c r="HW251"/>
  <c r="IC172"/>
  <c r="ID251"/>
  <c r="AQ33" i="4"/>
  <c r="IJ172" i="2"/>
  <c r="IK251"/>
  <c r="IO74"/>
  <c r="IP74"/>
  <c r="IQ172"/>
  <c r="IR251"/>
  <c r="IS74"/>
  <c r="IV74"/>
  <c r="IW74"/>
  <c r="IX74"/>
  <c r="IX172" s="1"/>
  <c r="IY74"/>
  <c r="IY251" s="1"/>
  <c r="IZ74"/>
  <c r="AU33" i="4"/>
  <c r="JJ74" i="2"/>
  <c r="JK74"/>
  <c r="JL74"/>
  <c r="JL172" s="1"/>
  <c r="JM74"/>
  <c r="JM251" s="1"/>
  <c r="JN74"/>
  <c r="JO74"/>
  <c r="JQ74"/>
  <c r="JR74"/>
  <c r="JS172"/>
  <c r="JT251"/>
  <c r="JU74"/>
  <c r="JV74"/>
  <c r="AW33" i="4" s="1"/>
  <c r="JX74" i="2"/>
  <c r="JY74"/>
  <c r="JZ74"/>
  <c r="JZ172" s="1"/>
  <c r="KA74"/>
  <c r="KA251" s="1"/>
  <c r="KB74"/>
  <c r="KC74"/>
  <c r="KG172"/>
  <c r="KH251"/>
  <c r="AY33" i="4"/>
  <c r="KN172" i="2"/>
  <c r="KO251"/>
  <c r="KQ74"/>
  <c r="AZ33" i="4" s="1"/>
  <c r="KU172" i="2"/>
  <c r="KV251"/>
  <c r="BA33" i="4"/>
  <c r="KZ74" i="2"/>
  <c r="LA74"/>
  <c r="LB172"/>
  <c r="LC251"/>
  <c r="LD74"/>
  <c r="LP74"/>
  <c r="LI172" s="1"/>
  <c r="LJ251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DN173" i="2"/>
  <c r="DO252"/>
  <c r="Z59" i="4"/>
  <c r="DU173" i="2"/>
  <c r="DV252"/>
  <c r="AA59" i="4"/>
  <c r="EB173" i="2"/>
  <c r="EC252"/>
  <c r="AB59" i="4"/>
  <c r="EI173" i="2"/>
  <c r="EJ252"/>
  <c r="EP173"/>
  <c r="EQ252"/>
  <c r="EW173"/>
  <c r="EX252"/>
  <c r="AE59" i="4"/>
  <c r="FD173" i="2"/>
  <c r="FE252"/>
  <c r="AF59" i="4"/>
  <c r="FI75" i="2"/>
  <c r="FJ75"/>
  <c r="FK75"/>
  <c r="FK173" s="1"/>
  <c r="FL75"/>
  <c r="FL252" s="1"/>
  <c r="FM75"/>
  <c r="FN75"/>
  <c r="AG59" i="4" s="1"/>
  <c r="FR173" i="2"/>
  <c r="FS252"/>
  <c r="FW75"/>
  <c r="FX75"/>
  <c r="FY75"/>
  <c r="FY173" s="1"/>
  <c r="FZ75"/>
  <c r="FZ252" s="1"/>
  <c r="GA75"/>
  <c r="GB75"/>
  <c r="AI59" i="4" s="1"/>
  <c r="GF173" i="2"/>
  <c r="GG252"/>
  <c r="AJ59" i="4"/>
  <c r="GM173" i="2"/>
  <c r="GN252"/>
  <c r="AK59" i="4"/>
  <c r="GT173" i="2"/>
  <c r="GU252"/>
  <c r="AL59" i="4"/>
  <c r="HA173" i="2"/>
  <c r="HB252"/>
  <c r="AM59" i="4"/>
  <c r="HH173" i="2"/>
  <c r="HI252"/>
  <c r="AN59" i="4"/>
  <c r="HO173" i="2"/>
  <c r="HP252"/>
  <c r="AO59" i="4"/>
  <c r="HV173" i="2"/>
  <c r="HW252"/>
  <c r="IC173"/>
  <c r="ID252"/>
  <c r="AQ59" i="4"/>
  <c r="IJ173" i="2"/>
  <c r="IK252"/>
  <c r="AR59" i="4"/>
  <c r="IO75" i="2"/>
  <c r="IP75"/>
  <c r="IQ173"/>
  <c r="IR252"/>
  <c r="IS75"/>
  <c r="IT75"/>
  <c r="AS59" i="4" s="1"/>
  <c r="IV75" i="2"/>
  <c r="IW75"/>
  <c r="IX75"/>
  <c r="IX173" s="1"/>
  <c r="IY75"/>
  <c r="IY252" s="1"/>
  <c r="IZ75"/>
  <c r="JA75"/>
  <c r="AT59" i="4" s="1"/>
  <c r="AU59"/>
  <c r="JJ75" i="2"/>
  <c r="JK75"/>
  <c r="JL75"/>
  <c r="JL173" s="1"/>
  <c r="JM75"/>
  <c r="JM252" s="1"/>
  <c r="JN75"/>
  <c r="JO75"/>
  <c r="JQ75"/>
  <c r="JR75"/>
  <c r="JS173"/>
  <c r="JT252"/>
  <c r="JU75"/>
  <c r="JV75"/>
  <c r="AW59" i="4" s="1"/>
  <c r="JX75" i="2"/>
  <c r="JY75"/>
  <c r="JZ75"/>
  <c r="JZ173" s="1"/>
  <c r="KA75"/>
  <c r="KA252" s="1"/>
  <c r="KB75"/>
  <c r="KC75"/>
  <c r="KG173"/>
  <c r="KH252"/>
  <c r="AY59" i="4"/>
  <c r="KN173" i="2"/>
  <c r="KO252"/>
  <c r="KQ75"/>
  <c r="AZ59" i="4" s="1"/>
  <c r="KU173" i="2"/>
  <c r="KV252"/>
  <c r="BA59" i="4"/>
  <c r="KZ75" i="2"/>
  <c r="LA75"/>
  <c r="LB173"/>
  <c r="LC252"/>
  <c r="LD75"/>
  <c r="LE75"/>
  <c r="BB59" i="4" s="1"/>
  <c r="LP75" i="2"/>
  <c r="LI173" s="1"/>
  <c r="LJ252"/>
  <c r="BD59" i="4"/>
  <c r="MB75" i="2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21" i="4" s="1"/>
  <c r="M174" i="2"/>
  <c r="N253"/>
  <c r="T174"/>
  <c r="U253"/>
  <c r="AA174"/>
  <c r="AB253"/>
  <c r="AH174"/>
  <c r="AI253"/>
  <c r="AM76"/>
  <c r="AN76"/>
  <c r="AO174"/>
  <c r="AP253"/>
  <c r="AQ76"/>
  <c r="AR76"/>
  <c r="O56" i="4" s="1"/>
  <c r="AV174" i="2"/>
  <c r="AW253"/>
  <c r="P56" i="4"/>
  <c r="BC174" i="2"/>
  <c r="BD253"/>
  <c r="BJ174"/>
  <c r="BK253"/>
  <c r="BQ174"/>
  <c r="BR253"/>
  <c r="BX174"/>
  <c r="BY253"/>
  <c r="T56" i="4"/>
  <c r="CE174" i="2"/>
  <c r="CF253"/>
  <c r="U56" i="4"/>
  <c r="CL174" i="2"/>
  <c r="CM253"/>
  <c r="CS174"/>
  <c r="CT253"/>
  <c r="CZ174"/>
  <c r="DA253"/>
  <c r="X56" i="4"/>
  <c r="DG174" i="2"/>
  <c r="DH253"/>
  <c r="Y56" i="4"/>
  <c r="DN174" i="2"/>
  <c r="DO253"/>
  <c r="DU174"/>
  <c r="DV253"/>
  <c r="EB174"/>
  <c r="EC253"/>
  <c r="EI174"/>
  <c r="EJ253"/>
  <c r="EP174"/>
  <c r="EQ253"/>
  <c r="EW174"/>
  <c r="EX253"/>
  <c r="AE56" i="4"/>
  <c r="FD174" i="2"/>
  <c r="FE253"/>
  <c r="AF56" i="4"/>
  <c r="FI76" i="2"/>
  <c r="FJ76"/>
  <c r="FK76"/>
  <c r="FK174" s="1"/>
  <c r="FL76"/>
  <c r="FL253" s="1"/>
  <c r="FM76"/>
  <c r="FN76"/>
  <c r="AG56" i="4" s="1"/>
  <c r="FR174" i="2"/>
  <c r="FS253"/>
  <c r="FW76"/>
  <c r="FX76"/>
  <c r="FY76"/>
  <c r="FY174" s="1"/>
  <c r="FZ76"/>
  <c r="FZ253" s="1"/>
  <c r="GA76"/>
  <c r="GB76"/>
  <c r="AI56" i="4" s="1"/>
  <c r="GF174" i="2"/>
  <c r="GG253"/>
  <c r="AJ56" i="4"/>
  <c r="GM174" i="2"/>
  <c r="GN253"/>
  <c r="AK56" i="4"/>
  <c r="GT174" i="2"/>
  <c r="GU253"/>
  <c r="AL56" i="4"/>
  <c r="HA174" i="2"/>
  <c r="HB253"/>
  <c r="AM56" i="4"/>
  <c r="HH174" i="2"/>
  <c r="HI253"/>
  <c r="AN56" i="4"/>
  <c r="HO174" i="2"/>
  <c r="HP253"/>
  <c r="AO56" i="4"/>
  <c r="HV174" i="2"/>
  <c r="HW253"/>
  <c r="IC174"/>
  <c r="ID253"/>
  <c r="AQ56" i="4"/>
  <c r="IJ174" i="2"/>
  <c r="IK253"/>
  <c r="AR56" i="4"/>
  <c r="IO76" i="2"/>
  <c r="IP76"/>
  <c r="IQ174"/>
  <c r="IR253"/>
  <c r="IS76"/>
  <c r="IT76"/>
  <c r="AS56" i="4" s="1"/>
  <c r="IV76" i="2"/>
  <c r="IW76"/>
  <c r="IX76"/>
  <c r="IX174" s="1"/>
  <c r="IY76"/>
  <c r="IY253" s="1"/>
  <c r="IZ76"/>
  <c r="JA76"/>
  <c r="AT56" i="4" s="1"/>
  <c r="JJ76" i="2"/>
  <c r="JK76"/>
  <c r="JL76"/>
  <c r="JL174" s="1"/>
  <c r="JM76"/>
  <c r="JM253" s="1"/>
  <c r="JN76"/>
  <c r="JO76"/>
  <c r="JQ76"/>
  <c r="JR76"/>
  <c r="JS174"/>
  <c r="JT253"/>
  <c r="JU76"/>
  <c r="JV76"/>
  <c r="AW56" i="4" s="1"/>
  <c r="JX76" i="2"/>
  <c r="JY76"/>
  <c r="JZ76"/>
  <c r="JZ174" s="1"/>
  <c r="KA76"/>
  <c r="KA253" s="1"/>
  <c r="KB76"/>
  <c r="KC76"/>
  <c r="KG174"/>
  <c r="KH253"/>
  <c r="AY56" i="4"/>
  <c r="KN174" i="2"/>
  <c r="KO253"/>
  <c r="KQ76"/>
  <c r="AZ56" i="4" s="1"/>
  <c r="KU174" i="2"/>
  <c r="KV253"/>
  <c r="BA56" i="4"/>
  <c r="KZ76" i="2"/>
  <c r="LA76"/>
  <c r="LB174"/>
  <c r="LC253"/>
  <c r="LD76"/>
  <c r="LE76"/>
  <c r="BB56" i="4" s="1"/>
  <c r="LP76" i="2"/>
  <c r="LI174" s="1"/>
  <c r="LJ253"/>
  <c r="BD56" i="4"/>
  <c r="MB76" i="2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N175"/>
  <c r="DO254"/>
  <c r="DU175"/>
  <c r="DV254"/>
  <c r="EB175"/>
  <c r="EC254"/>
  <c r="EI175"/>
  <c r="EJ254"/>
  <c r="EP175"/>
  <c r="EQ254"/>
  <c r="EW175"/>
  <c r="EX254"/>
  <c r="FD175"/>
  <c r="FE254"/>
  <c r="FI77"/>
  <c r="FJ77"/>
  <c r="FK77"/>
  <c r="FK175" s="1"/>
  <c r="FL77"/>
  <c r="FL254" s="1"/>
  <c r="FM77"/>
  <c r="FR175"/>
  <c r="FS254"/>
  <c r="FW77"/>
  <c r="FX77"/>
  <c r="FY77"/>
  <c r="FY175" s="1"/>
  <c r="FZ77"/>
  <c r="FZ254" s="1"/>
  <c r="GA77"/>
  <c r="GG254"/>
  <c r="GM175"/>
  <c r="GN254"/>
  <c r="GT175"/>
  <c r="GU254"/>
  <c r="HA175"/>
  <c r="HB254"/>
  <c r="HI254"/>
  <c r="HO175"/>
  <c r="HP254"/>
  <c r="HV175"/>
  <c r="HW254"/>
  <c r="IC175"/>
  <c r="ID254"/>
  <c r="IJ175"/>
  <c r="IK254"/>
  <c r="IO77"/>
  <c r="IP77"/>
  <c r="IQ175"/>
  <c r="IR254"/>
  <c r="IS77"/>
  <c r="IV77"/>
  <c r="IW77"/>
  <c r="IX77"/>
  <c r="IX175" s="1"/>
  <c r="IY77"/>
  <c r="IY254" s="1"/>
  <c r="IZ77"/>
  <c r="JJ77"/>
  <c r="JK77"/>
  <c r="JL77"/>
  <c r="JL175" s="1"/>
  <c r="JM77"/>
  <c r="JM254" s="1"/>
  <c r="JN77"/>
  <c r="JQ77"/>
  <c r="JR77"/>
  <c r="JS175"/>
  <c r="JT254"/>
  <c r="JU77"/>
  <c r="JX77"/>
  <c r="JY77"/>
  <c r="JZ77"/>
  <c r="JZ175" s="1"/>
  <c r="KA77"/>
  <c r="KA254" s="1"/>
  <c r="KB77"/>
  <c r="KC77"/>
  <c r="KG175"/>
  <c r="KH254"/>
  <c r="AY25" i="4"/>
  <c r="KN175" i="2"/>
  <c r="KO254"/>
  <c r="KU175"/>
  <c r="KV254"/>
  <c r="KZ77"/>
  <c r="LA77"/>
  <c r="LB175"/>
  <c r="LC254"/>
  <c r="LD77"/>
  <c r="LP77"/>
  <c r="LI175" s="1"/>
  <c r="LJ254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N176"/>
  <c r="DO255"/>
  <c r="DU176"/>
  <c r="DV255"/>
  <c r="EB176"/>
  <c r="EC255"/>
  <c r="EI176"/>
  <c r="EJ255"/>
  <c r="EP176"/>
  <c r="EQ255"/>
  <c r="EW176"/>
  <c r="EX255"/>
  <c r="FD176"/>
  <c r="FE255"/>
  <c r="FI78"/>
  <c r="FJ78"/>
  <c r="FK78"/>
  <c r="FK176" s="1"/>
  <c r="FL78"/>
  <c r="FL255" s="1"/>
  <c r="FM78"/>
  <c r="FR176"/>
  <c r="FS255"/>
  <c r="FW78"/>
  <c r="FX78"/>
  <c r="FY78"/>
  <c r="FY176" s="1"/>
  <c r="FZ78"/>
  <c r="FZ255" s="1"/>
  <c r="GA78"/>
  <c r="GF176"/>
  <c r="GG255"/>
  <c r="GM176"/>
  <c r="GN255"/>
  <c r="GT176"/>
  <c r="GU255"/>
  <c r="HA176"/>
  <c r="HB255"/>
  <c r="HH176"/>
  <c r="HI255"/>
  <c r="HO176"/>
  <c r="HP255"/>
  <c r="HV176"/>
  <c r="HW255"/>
  <c r="IC176"/>
  <c r="ID255"/>
  <c r="IJ176"/>
  <c r="IK255"/>
  <c r="AR71" i="4"/>
  <c r="IO78" i="2"/>
  <c r="IP78"/>
  <c r="IQ176"/>
  <c r="IR255"/>
  <c r="IS78"/>
  <c r="IV78"/>
  <c r="IW78"/>
  <c r="IX78"/>
  <c r="IX176" s="1"/>
  <c r="IY78"/>
  <c r="IY255" s="1"/>
  <c r="IZ78"/>
  <c r="JJ78"/>
  <c r="JK78"/>
  <c r="JL78"/>
  <c r="JL176" s="1"/>
  <c r="JM78"/>
  <c r="JM255" s="1"/>
  <c r="JN78"/>
  <c r="JQ78"/>
  <c r="JR78"/>
  <c r="JS176"/>
  <c r="JT255"/>
  <c r="JU78"/>
  <c r="JX78"/>
  <c r="JY78"/>
  <c r="JZ78"/>
  <c r="JZ176" s="1"/>
  <c r="KA78"/>
  <c r="KA255" s="1"/>
  <c r="KB78"/>
  <c r="KC78"/>
  <c r="KG176"/>
  <c r="KH255"/>
  <c r="AY71" i="4"/>
  <c r="KN176" i="2"/>
  <c r="KO255"/>
  <c r="KU176"/>
  <c r="KV255"/>
  <c r="KZ78"/>
  <c r="LA78"/>
  <c r="LB176"/>
  <c r="LC255"/>
  <c r="LD78"/>
  <c r="LP78"/>
  <c r="LI176" s="1"/>
  <c r="LJ255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2" i="4"/>
  <c r="BC177" i="2"/>
  <c r="BD256"/>
  <c r="BJ177"/>
  <c r="BK256"/>
  <c r="BR256"/>
  <c r="BX177"/>
  <c r="BY256"/>
  <c r="T52" i="4"/>
  <c r="CE177" i="2"/>
  <c r="CF256"/>
  <c r="CL177"/>
  <c r="CM256"/>
  <c r="CS177"/>
  <c r="CT256"/>
  <c r="CZ177"/>
  <c r="DA256"/>
  <c r="DG177"/>
  <c r="DH256"/>
  <c r="DN177"/>
  <c r="DO256"/>
  <c r="DU177"/>
  <c r="DV256"/>
  <c r="EB177"/>
  <c r="EC256"/>
  <c r="EI177"/>
  <c r="EJ256"/>
  <c r="EP177"/>
  <c r="EQ256"/>
  <c r="EW177"/>
  <c r="EX256"/>
  <c r="FD177"/>
  <c r="FE256"/>
  <c r="AF52" i="4"/>
  <c r="FI79" i="2"/>
  <c r="FJ79"/>
  <c r="FK79"/>
  <c r="FK177" s="1"/>
  <c r="FL79"/>
  <c r="FL256" s="1"/>
  <c r="FM79"/>
  <c r="FN79"/>
  <c r="AG52" i="4" s="1"/>
  <c r="FR177" i="2"/>
  <c r="FS256"/>
  <c r="FW79"/>
  <c r="FX79"/>
  <c r="FY79"/>
  <c r="FY177" s="1"/>
  <c r="FZ79"/>
  <c r="FZ256" s="1"/>
  <c r="GA79"/>
  <c r="GB79"/>
  <c r="AI52" i="4" s="1"/>
  <c r="GF177" i="2"/>
  <c r="GG256"/>
  <c r="AJ52" i="4"/>
  <c r="GM177" i="2"/>
  <c r="GN256"/>
  <c r="AK52" i="4"/>
  <c r="GT177" i="2"/>
  <c r="GU256"/>
  <c r="AL52" i="4"/>
  <c r="HA177" i="2"/>
  <c r="HB256"/>
  <c r="AM52" i="4"/>
  <c r="HI256" i="2"/>
  <c r="HO177"/>
  <c r="HP256"/>
  <c r="AO52" i="4"/>
  <c r="HV177" i="2"/>
  <c r="HW256"/>
  <c r="IC177"/>
  <c r="ID256"/>
  <c r="AQ52" i="4"/>
  <c r="IJ177" i="2"/>
  <c r="IK256"/>
  <c r="IO79"/>
  <c r="IP79"/>
  <c r="IQ177"/>
  <c r="IR256"/>
  <c r="IS79"/>
  <c r="IV79"/>
  <c r="IW79"/>
  <c r="IX79"/>
  <c r="IX177" s="1"/>
  <c r="IY79"/>
  <c r="IY256" s="1"/>
  <c r="IZ79"/>
  <c r="AU52" i="4"/>
  <c r="JJ79" i="2"/>
  <c r="JK79"/>
  <c r="JL79"/>
  <c r="JL177" s="1"/>
  <c r="JM79"/>
  <c r="JM256" s="1"/>
  <c r="JN79"/>
  <c r="JO79"/>
  <c r="JQ79"/>
  <c r="JR79"/>
  <c r="JS177"/>
  <c r="JT256"/>
  <c r="JU79"/>
  <c r="JX79"/>
  <c r="JY79"/>
  <c r="JZ79"/>
  <c r="JZ177" s="1"/>
  <c r="KA79"/>
  <c r="KA256" s="1"/>
  <c r="KB79"/>
  <c r="KC79"/>
  <c r="KG177"/>
  <c r="KH256"/>
  <c r="AY52" i="4"/>
  <c r="KN177" i="2"/>
  <c r="KO256"/>
  <c r="KU177"/>
  <c r="KV256"/>
  <c r="BA52" i="4"/>
  <c r="KZ79" i="2"/>
  <c r="LA79"/>
  <c r="LB177"/>
  <c r="LC256"/>
  <c r="LD79"/>
  <c r="LP79"/>
  <c r="LI177" s="1"/>
  <c r="LJ256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50" i="4"/>
  <c r="CE178" i="2"/>
  <c r="CF257"/>
  <c r="CL178"/>
  <c r="CM257"/>
  <c r="CS178"/>
  <c r="CT257"/>
  <c r="CZ178"/>
  <c r="DA257"/>
  <c r="DG178"/>
  <c r="DH257"/>
  <c r="DN178"/>
  <c r="DO257"/>
  <c r="DU178"/>
  <c r="DV257"/>
  <c r="EB178"/>
  <c r="EC257"/>
  <c r="EI178"/>
  <c r="EJ257"/>
  <c r="EP178"/>
  <c r="EQ257"/>
  <c r="EW178"/>
  <c r="EX257"/>
  <c r="FD178"/>
  <c r="FE257"/>
  <c r="FI80"/>
  <c r="FJ80"/>
  <c r="FK80"/>
  <c r="FK178" s="1"/>
  <c r="FL80"/>
  <c r="FL257" s="1"/>
  <c r="FM80"/>
  <c r="FN80"/>
  <c r="AG50" i="4" s="1"/>
  <c r="FR178" i="2"/>
  <c r="FS257"/>
  <c r="FW80"/>
  <c r="FX80"/>
  <c r="FY80"/>
  <c r="FY178" s="1"/>
  <c r="FZ80"/>
  <c r="FZ257" s="1"/>
  <c r="GA80"/>
  <c r="GF178"/>
  <c r="GG257"/>
  <c r="GM178"/>
  <c r="GN257"/>
  <c r="GT178"/>
  <c r="GU257"/>
  <c r="HA178"/>
  <c r="HB257"/>
  <c r="HH178"/>
  <c r="HI257"/>
  <c r="HO178"/>
  <c r="HP257"/>
  <c r="AO50" i="4"/>
  <c r="HV178" i="2"/>
  <c r="HW257"/>
  <c r="IC178"/>
  <c r="ID257"/>
  <c r="IJ178"/>
  <c r="IK257"/>
  <c r="AR50" i="4"/>
  <c r="IO80" i="2"/>
  <c r="IP80"/>
  <c r="IQ178"/>
  <c r="IR257"/>
  <c r="IS80"/>
  <c r="IT80"/>
  <c r="AS50" i="4" s="1"/>
  <c r="IV80" i="2"/>
  <c r="IW80"/>
  <c r="IX80"/>
  <c r="IX178" s="1"/>
  <c r="IY80"/>
  <c r="IY257" s="1"/>
  <c r="IZ80"/>
  <c r="JA80"/>
  <c r="AT50" i="4" s="1"/>
  <c r="AU50"/>
  <c r="JJ80" i="2"/>
  <c r="JK80"/>
  <c r="JL80"/>
  <c r="JL178" s="1"/>
  <c r="JM80"/>
  <c r="JM257" s="1"/>
  <c r="JN80"/>
  <c r="JO80"/>
  <c r="JQ80"/>
  <c r="JR80"/>
  <c r="JS178"/>
  <c r="JT257"/>
  <c r="JU80"/>
  <c r="JV80"/>
  <c r="AW50" i="4" s="1"/>
  <c r="JX80" i="2"/>
  <c r="JY80"/>
  <c r="JZ80"/>
  <c r="JZ178" s="1"/>
  <c r="KA80"/>
  <c r="KA257" s="1"/>
  <c r="KB80"/>
  <c r="KC80"/>
  <c r="KG178"/>
  <c r="KH257"/>
  <c r="AY50" i="4"/>
  <c r="KN178" i="2"/>
  <c r="KO257"/>
  <c r="KQ80"/>
  <c r="AZ50" i="4" s="1"/>
  <c r="KU178" i="2"/>
  <c r="KV257"/>
  <c r="BA50" i="4"/>
  <c r="KZ80" i="2"/>
  <c r="LA80"/>
  <c r="LB178"/>
  <c r="LC257"/>
  <c r="LD80"/>
  <c r="LE80"/>
  <c r="BB50" i="4" s="1"/>
  <c r="LP80" i="2"/>
  <c r="LI178" s="1"/>
  <c r="LJ257"/>
  <c r="BD50" i="4"/>
  <c r="MB80" i="2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27" i="4" s="1"/>
  <c r="AM81" i="2"/>
  <c r="AN81"/>
  <c r="AO179"/>
  <c r="AP258"/>
  <c r="AQ81"/>
  <c r="AV179"/>
  <c r="AW258"/>
  <c r="BD258"/>
  <c r="BJ179"/>
  <c r="BK258"/>
  <c r="BQ179"/>
  <c r="BR258"/>
  <c r="S27" i="4"/>
  <c r="BX179" i="2"/>
  <c r="BY258"/>
  <c r="CE179"/>
  <c r="CF258"/>
  <c r="U27" i="4"/>
  <c r="CL179" i="2"/>
  <c r="CM258"/>
  <c r="CS179"/>
  <c r="CT258"/>
  <c r="CZ179"/>
  <c r="DA258"/>
  <c r="DG179"/>
  <c r="DH258"/>
  <c r="Y27" i="4"/>
  <c r="DN179" i="2"/>
  <c r="DO258"/>
  <c r="DU179"/>
  <c r="DV258"/>
  <c r="EB179"/>
  <c r="EC258"/>
  <c r="AB27" i="4"/>
  <c r="EI179" i="2"/>
  <c r="EJ258"/>
  <c r="EP179"/>
  <c r="EQ258"/>
  <c r="EW179"/>
  <c r="EX258"/>
  <c r="FD179"/>
  <c r="FE258"/>
  <c r="FI81"/>
  <c r="FJ81"/>
  <c r="FK81"/>
  <c r="FK179" s="1"/>
  <c r="FL81"/>
  <c r="FL258" s="1"/>
  <c r="FM81"/>
  <c r="FR179"/>
  <c r="FS258"/>
  <c r="FW81"/>
  <c r="FX81"/>
  <c r="FY81"/>
  <c r="FY179" s="1"/>
  <c r="FZ81"/>
  <c r="FZ258" s="1"/>
  <c r="GA81"/>
  <c r="GG258"/>
  <c r="GM179"/>
  <c r="GN258"/>
  <c r="GT179"/>
  <c r="GU258"/>
  <c r="HA179"/>
  <c r="HB258"/>
  <c r="HI258"/>
  <c r="HO179"/>
  <c r="HP258"/>
  <c r="AO27" i="4"/>
  <c r="HV179" i="2"/>
  <c r="HW258"/>
  <c r="IC179"/>
  <c r="ID258"/>
  <c r="IJ179"/>
  <c r="IK258"/>
  <c r="AR27" i="4"/>
  <c r="IO81" i="2"/>
  <c r="IP81"/>
  <c r="IQ179"/>
  <c r="IR258"/>
  <c r="IS81"/>
  <c r="IV81"/>
  <c r="IW81"/>
  <c r="IX81"/>
  <c r="IX179" s="1"/>
  <c r="IY81"/>
  <c r="IY258" s="1"/>
  <c r="IZ81"/>
  <c r="JJ81"/>
  <c r="JK81"/>
  <c r="JL81"/>
  <c r="JL179" s="1"/>
  <c r="JM81"/>
  <c r="JM258" s="1"/>
  <c r="JN81"/>
  <c r="JQ81"/>
  <c r="JR81"/>
  <c r="JS179"/>
  <c r="JT258"/>
  <c r="JU81"/>
  <c r="JX81"/>
  <c r="JY81"/>
  <c r="JZ81"/>
  <c r="JZ179" s="1"/>
  <c r="KA81"/>
  <c r="KA258" s="1"/>
  <c r="KB81"/>
  <c r="KC81"/>
  <c r="KG179"/>
  <c r="KH258"/>
  <c r="AY27" i="4"/>
  <c r="KN179" i="2"/>
  <c r="KO258"/>
  <c r="KU179"/>
  <c r="KV258"/>
  <c r="BA27" i="4"/>
  <c r="KZ81" i="2"/>
  <c r="LA81"/>
  <c r="LB179"/>
  <c r="LC258"/>
  <c r="LD81"/>
  <c r="LP81"/>
  <c r="LI179" s="1"/>
  <c r="LJ258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7" i="4" s="1"/>
  <c r="AM82" i="2"/>
  <c r="AN82"/>
  <c r="AO180"/>
  <c r="AP259"/>
  <c r="AQ82"/>
  <c r="AV180"/>
  <c r="AW259"/>
  <c r="P37" i="4"/>
  <c r="BC180" i="2"/>
  <c r="BD259"/>
  <c r="BJ180"/>
  <c r="BK259"/>
  <c r="BQ180"/>
  <c r="BR259"/>
  <c r="S37" i="4"/>
  <c r="BX180" i="2"/>
  <c r="BY259"/>
  <c r="T37" i="4"/>
  <c r="CE180" i="2"/>
  <c r="CF259"/>
  <c r="U37" i="4"/>
  <c r="CL180" i="2"/>
  <c r="CM259"/>
  <c r="CS180"/>
  <c r="CT259"/>
  <c r="CZ180"/>
  <c r="DA259"/>
  <c r="X37" i="4"/>
  <c r="DG180" i="2"/>
  <c r="DH259"/>
  <c r="Y37" i="4"/>
  <c r="DN180" i="2"/>
  <c r="DO259"/>
  <c r="Z37" i="4"/>
  <c r="DU180" i="2"/>
  <c r="DV259"/>
  <c r="AA37" i="4"/>
  <c r="EB180" i="2"/>
  <c r="EC259"/>
  <c r="AB37" i="4"/>
  <c r="EI180" i="2"/>
  <c r="EJ259"/>
  <c r="EP180"/>
  <c r="EQ259"/>
  <c r="EW180"/>
  <c r="EX259"/>
  <c r="AE37" i="4"/>
  <c r="FD180" i="2"/>
  <c r="FE259"/>
  <c r="FI82"/>
  <c r="FJ82"/>
  <c r="FK82"/>
  <c r="FK180" s="1"/>
  <c r="FL82"/>
  <c r="FL259" s="1"/>
  <c r="FM82"/>
  <c r="FR180"/>
  <c r="FS259"/>
  <c r="FW82"/>
  <c r="FX82"/>
  <c r="FY82"/>
  <c r="FY180" s="1"/>
  <c r="FZ82"/>
  <c r="FZ259" s="1"/>
  <c r="GA82"/>
  <c r="GG259"/>
  <c r="GM180"/>
  <c r="GN259"/>
  <c r="AK37" i="4"/>
  <c r="GT180" i="2"/>
  <c r="GU259"/>
  <c r="HA180"/>
  <c r="HB259"/>
  <c r="AM37" i="4"/>
  <c r="HI259" i="2"/>
  <c r="HO180"/>
  <c r="HP259"/>
  <c r="AO37" i="4"/>
  <c r="HV180" i="2"/>
  <c r="HW259"/>
  <c r="IC180"/>
  <c r="ID259"/>
  <c r="AQ37" i="4"/>
  <c r="IJ180" i="2"/>
  <c r="IK259"/>
  <c r="IO82"/>
  <c r="IP82"/>
  <c r="IQ180"/>
  <c r="IR259"/>
  <c r="IS82"/>
  <c r="IV82"/>
  <c r="IW82"/>
  <c r="IX82"/>
  <c r="IX180" s="1"/>
  <c r="IY82"/>
  <c r="IY259" s="1"/>
  <c r="IZ82"/>
  <c r="AU37" i="4"/>
  <c r="JJ82" i="2"/>
  <c r="JK82"/>
  <c r="JL82"/>
  <c r="JL180" s="1"/>
  <c r="JM82"/>
  <c r="JM259" s="1"/>
  <c r="JN82"/>
  <c r="JO82"/>
  <c r="JQ82"/>
  <c r="JR82"/>
  <c r="JS180"/>
  <c r="JT259"/>
  <c r="JU82"/>
  <c r="JX82"/>
  <c r="JY82"/>
  <c r="JZ82"/>
  <c r="JZ180" s="1"/>
  <c r="KA82"/>
  <c r="KA259" s="1"/>
  <c r="KB82"/>
  <c r="KC82"/>
  <c r="KG180"/>
  <c r="KH259"/>
  <c r="AY37" i="4"/>
  <c r="KQ82" i="2"/>
  <c r="AZ37" i="4" s="1"/>
  <c r="KN180" i="2"/>
  <c r="KO259"/>
  <c r="KU180"/>
  <c r="KV259"/>
  <c r="BA37" i="4"/>
  <c r="KZ82" i="2"/>
  <c r="LA82"/>
  <c r="LB180"/>
  <c r="LC259"/>
  <c r="LD82"/>
  <c r="LE82"/>
  <c r="BB37" i="4" s="1"/>
  <c r="LP82" i="2"/>
  <c r="LI180" s="1"/>
  <c r="LJ259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N181"/>
  <c r="DO260"/>
  <c r="DU181"/>
  <c r="DV260"/>
  <c r="EB181"/>
  <c r="EC260"/>
  <c r="EI181"/>
  <c r="EJ260"/>
  <c r="EP181"/>
  <c r="EQ260"/>
  <c r="EW181"/>
  <c r="EX260"/>
  <c r="FD181"/>
  <c r="FE260"/>
  <c r="FI83"/>
  <c r="FJ83"/>
  <c r="FK83"/>
  <c r="FK181" s="1"/>
  <c r="FL83"/>
  <c r="FL260" s="1"/>
  <c r="FM83"/>
  <c r="FR181"/>
  <c r="FS260"/>
  <c r="FW83"/>
  <c r="FX83"/>
  <c r="FY83"/>
  <c r="FY181" s="1"/>
  <c r="FZ83"/>
  <c r="FZ260" s="1"/>
  <c r="GA83"/>
  <c r="GG260"/>
  <c r="GM181"/>
  <c r="GN260"/>
  <c r="GT181"/>
  <c r="GU260"/>
  <c r="HA181"/>
  <c r="HB260"/>
  <c r="HI260"/>
  <c r="HO181"/>
  <c r="HP260"/>
  <c r="HV181"/>
  <c r="HW260"/>
  <c r="IC181"/>
  <c r="ID260"/>
  <c r="IJ181"/>
  <c r="IK260"/>
  <c r="IO83"/>
  <c r="IP83"/>
  <c r="IQ181"/>
  <c r="IR260"/>
  <c r="IS83"/>
  <c r="IV83"/>
  <c r="IW83"/>
  <c r="IX83"/>
  <c r="IX181" s="1"/>
  <c r="IY83"/>
  <c r="IY260" s="1"/>
  <c r="IZ83"/>
  <c r="JJ83"/>
  <c r="JK83"/>
  <c r="JL83"/>
  <c r="JL181" s="1"/>
  <c r="JM83"/>
  <c r="JM260" s="1"/>
  <c r="JN83"/>
  <c r="JQ83"/>
  <c r="JR83"/>
  <c r="JS181"/>
  <c r="JT260"/>
  <c r="JU83"/>
  <c r="JX83"/>
  <c r="JY83"/>
  <c r="JZ83"/>
  <c r="JZ181" s="1"/>
  <c r="KA83"/>
  <c r="KA260" s="1"/>
  <c r="KB83"/>
  <c r="KC83"/>
  <c r="KG181"/>
  <c r="KH260"/>
  <c r="AY16" i="4"/>
  <c r="KN181" i="2"/>
  <c r="KO260"/>
  <c r="KU181"/>
  <c r="KV260"/>
  <c r="BA16" i="4"/>
  <c r="KZ83" i="2"/>
  <c r="LA83"/>
  <c r="LB181"/>
  <c r="LC260"/>
  <c r="LD83"/>
  <c r="LP83"/>
  <c r="LI181" s="1"/>
  <c r="LJ260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21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N182"/>
  <c r="DO261"/>
  <c r="DU182"/>
  <c r="DV261"/>
  <c r="EB182"/>
  <c r="EC261"/>
  <c r="EI182"/>
  <c r="EJ261"/>
  <c r="EP182"/>
  <c r="EQ261"/>
  <c r="EW182"/>
  <c r="EX261"/>
  <c r="FD182"/>
  <c r="FE261"/>
  <c r="FI84"/>
  <c r="FJ84"/>
  <c r="FK84"/>
  <c r="FK182" s="1"/>
  <c r="FL84"/>
  <c r="FL261" s="1"/>
  <c r="FM84"/>
  <c r="FR182"/>
  <c r="FS261"/>
  <c r="FW84"/>
  <c r="FX84"/>
  <c r="FY84"/>
  <c r="FY182" s="1"/>
  <c r="FZ84"/>
  <c r="FZ261" s="1"/>
  <c r="GA84"/>
  <c r="GG261"/>
  <c r="GM182"/>
  <c r="GN261"/>
  <c r="GT182"/>
  <c r="GU261"/>
  <c r="HA182"/>
  <c r="HB261"/>
  <c r="HI261"/>
  <c r="HO182"/>
  <c r="HP261"/>
  <c r="HV182"/>
  <c r="HW261"/>
  <c r="IC182"/>
  <c r="ID261"/>
  <c r="IJ182"/>
  <c r="IK261"/>
  <c r="IO84"/>
  <c r="IP84"/>
  <c r="IQ182"/>
  <c r="IR261"/>
  <c r="IS84"/>
  <c r="IV84"/>
  <c r="IW84"/>
  <c r="IX84"/>
  <c r="IX182" s="1"/>
  <c r="IY84"/>
  <c r="IY261" s="1"/>
  <c r="IZ84"/>
  <c r="JJ84"/>
  <c r="JK84"/>
  <c r="JL84"/>
  <c r="JL182" s="1"/>
  <c r="JM84"/>
  <c r="JM261" s="1"/>
  <c r="JN84"/>
  <c r="JQ84"/>
  <c r="JR84"/>
  <c r="JS182"/>
  <c r="JT261"/>
  <c r="JU84"/>
  <c r="JX84"/>
  <c r="JY84"/>
  <c r="JZ84"/>
  <c r="JZ182" s="1"/>
  <c r="KA84"/>
  <c r="KA261" s="1"/>
  <c r="KB84"/>
  <c r="KC84"/>
  <c r="KG182"/>
  <c r="KH261"/>
  <c r="AY21" i="4"/>
  <c r="KN182" i="2"/>
  <c r="KO261"/>
  <c r="KU182"/>
  <c r="KZ84"/>
  <c r="LA84"/>
  <c r="LB182"/>
  <c r="LC261"/>
  <c r="LD84"/>
  <c r="LP84"/>
  <c r="LI182" s="1"/>
  <c r="LJ261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J189"/>
  <c r="LP12"/>
  <c r="LI110" s="1"/>
  <c r="LC189"/>
  <c r="LB110"/>
  <c r="KV189"/>
  <c r="KU110"/>
  <c r="KO189"/>
  <c r="KN110"/>
  <c r="KH189"/>
  <c r="KG110"/>
  <c r="KA12"/>
  <c r="JZ12"/>
  <c r="JT189"/>
  <c r="JS110"/>
  <c r="JM12"/>
  <c r="JM189" s="1"/>
  <c r="JL12"/>
  <c r="JL110" s="1"/>
  <c r="JF189"/>
  <c r="JE110"/>
  <c r="IY12"/>
  <c r="IY189" s="1"/>
  <c r="IX12"/>
  <c r="IX110" s="1"/>
  <c r="IR189"/>
  <c r="IQ110"/>
  <c r="ID189"/>
  <c r="IC110"/>
  <c r="HP189"/>
  <c r="HO110"/>
  <c r="HB189"/>
  <c r="HA110"/>
  <c r="GU189"/>
  <c r="GT110"/>
  <c r="GN189"/>
  <c r="GM110"/>
  <c r="GG189"/>
  <c r="GF110"/>
  <c r="FZ189"/>
  <c r="FY12"/>
  <c r="FY110" s="1"/>
  <c r="FS189"/>
  <c r="FR110"/>
  <c r="FL12"/>
  <c r="FL189" s="1"/>
  <c r="FK12"/>
  <c r="FK110" s="1"/>
  <c r="FE189"/>
  <c r="FD110"/>
  <c r="EX189"/>
  <c r="EW110"/>
  <c r="EQ189"/>
  <c r="EP110"/>
  <c r="EJ189"/>
  <c r="EI110"/>
  <c r="EC189"/>
  <c r="EB110"/>
  <c r="DV189"/>
  <c r="DU110"/>
  <c r="DO189"/>
  <c r="DN110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KZ12"/>
  <c r="JX12"/>
  <c r="JQ12"/>
  <c r="JJ12"/>
  <c r="IV12"/>
  <c r="IO12"/>
  <c r="HF93"/>
  <c r="FW12"/>
  <c r="FI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BD4" i="4" l="1"/>
  <c r="BD8"/>
  <c r="BD18"/>
  <c r="BD17"/>
  <c r="BD37"/>
  <c r="BD52"/>
  <c r="BD30"/>
  <c r="IT62" i="2"/>
  <c r="AS22" i="4" s="1"/>
  <c r="BD38"/>
  <c r="BD33"/>
  <c r="BD42"/>
  <c r="BD45"/>
  <c r="BD14"/>
  <c r="LE79" i="2"/>
  <c r="BB52" i="4" s="1"/>
  <c r="LE77" i="2"/>
  <c r="BB25" i="4" s="1"/>
  <c r="LE74" i="2"/>
  <c r="BB33" i="4" s="1"/>
  <c r="LE66" i="2"/>
  <c r="BB30" i="4" s="1"/>
  <c r="LE65" i="2"/>
  <c r="BB8" i="4" s="1"/>
  <c r="LE62" i="2"/>
  <c r="BB22" i="4" s="1"/>
  <c r="LE57" i="2"/>
  <c r="BB12" i="4" s="1"/>
  <c r="LE55" i="2"/>
  <c r="BB18" i="4" s="1"/>
  <c r="LE54" i="2"/>
  <c r="BB40" i="4" s="1"/>
  <c r="LE50" i="2"/>
  <c r="BB14" i="4" s="1"/>
  <c r="LE35" i="2"/>
  <c r="BB17" i="4" s="1"/>
  <c r="LE33" i="2"/>
  <c r="BB26" i="4" s="1"/>
  <c r="LE32" i="2"/>
  <c r="BB9" i="4" s="1"/>
  <c r="LE22" i="2"/>
  <c r="BB42" i="4" s="1"/>
  <c r="LE19" i="2"/>
  <c r="BB13" i="4" s="1"/>
  <c r="LE14" i="2"/>
  <c r="BB38" i="4" s="1"/>
  <c r="IT66" i="2"/>
  <c r="AS30" i="4" s="1"/>
  <c r="IT37" i="2"/>
  <c r="AS51" i="4" s="1"/>
  <c r="JV14" i="2"/>
  <c r="AW38" i="4" s="1"/>
  <c r="JA71" i="2"/>
  <c r="AT4" i="4" s="1"/>
  <c r="JA74" i="2"/>
  <c r="AT33" i="4" s="1"/>
  <c r="IT65" i="2"/>
  <c r="AS8" i="4" s="1"/>
  <c r="JV59" i="2"/>
  <c r="AW7" i="4" s="1"/>
  <c r="JV33" i="2"/>
  <c r="AW26" i="4" s="1"/>
  <c r="JA16" i="2"/>
  <c r="AT44" i="4" s="1"/>
  <c r="JA66" i="2"/>
  <c r="AT30" i="4" s="1"/>
  <c r="KQ65" i="2"/>
  <c r="AZ8" i="4" s="1"/>
  <c r="KQ57" i="2"/>
  <c r="AZ12" i="4" s="1"/>
  <c r="KQ50" i="2"/>
  <c r="AZ14" i="4" s="1"/>
  <c r="KA189" i="2"/>
  <c r="JX100"/>
  <c r="JZ110"/>
  <c r="JX95"/>
  <c r="JX93"/>
  <c r="KQ79"/>
  <c r="AZ52" i="4" s="1"/>
  <c r="KQ77" i="2"/>
  <c r="AZ25" i="4" s="1"/>
  <c r="KQ55" i="2"/>
  <c r="AZ18" i="4" s="1"/>
  <c r="KQ37" i="2"/>
  <c r="AZ51" i="4" s="1"/>
  <c r="KQ35" i="2"/>
  <c r="AZ17" i="4" s="1"/>
  <c r="KQ33" i="2"/>
  <c r="AZ26" i="4" s="1"/>
  <c r="H26" s="1"/>
  <c r="KQ18" i="2"/>
  <c r="AZ19" i="4" s="1"/>
  <c r="JV82" i="2"/>
  <c r="AW37" i="4" s="1"/>
  <c r="JV79" i="2"/>
  <c r="AW52" i="4" s="1"/>
  <c r="JV71" i="2"/>
  <c r="AW4" i="4" s="1"/>
  <c r="JV66" i="2"/>
  <c r="AW30" i="4" s="1"/>
  <c r="JV65" i="2"/>
  <c r="AW8" i="4" s="1"/>
  <c r="JV62" i="2"/>
  <c r="AW22" i="4" s="1"/>
  <c r="JV57" i="2"/>
  <c r="AW12" i="4" s="1"/>
  <c r="JV55" i="2"/>
  <c r="AW18" i="4" s="1"/>
  <c r="JV54" i="2"/>
  <c r="AW40" i="4" s="1"/>
  <c r="JV50" i="2"/>
  <c r="AW14" i="4" s="1"/>
  <c r="JV47" i="2"/>
  <c r="AW43" i="4" s="1"/>
  <c r="JV46" i="2"/>
  <c r="AW31" i="4" s="1"/>
  <c r="JV35" i="2"/>
  <c r="AW17" i="4" s="1"/>
  <c r="JV32" i="2"/>
  <c r="AW9" i="4" s="1"/>
  <c r="JV22" i="2"/>
  <c r="AW42" i="4" s="1"/>
  <c r="JV18" i="2"/>
  <c r="AW19" i="4" s="1"/>
  <c r="JV16" i="2"/>
  <c r="AW44" i="4" s="1"/>
  <c r="JA84" i="2"/>
  <c r="AT21" i="4" s="1"/>
  <c r="JA82" i="2"/>
  <c r="AT37" i="4" s="1"/>
  <c r="JA79" i="2"/>
  <c r="AT52" i="4" s="1"/>
  <c r="JA65" i="2"/>
  <c r="AT8" i="4" s="1"/>
  <c r="JA62" i="2"/>
  <c r="AT22" i="4" s="1"/>
  <c r="JA57" i="2"/>
  <c r="AT12" i="4" s="1"/>
  <c r="JA55" i="2"/>
  <c r="AT18" i="4" s="1"/>
  <c r="JA54" i="2"/>
  <c r="AT40" i="4" s="1"/>
  <c r="JA47" i="2"/>
  <c r="AT43" i="4" s="1"/>
  <c r="JA46" i="2"/>
  <c r="AT31" i="4" s="1"/>
  <c r="JA38" i="2"/>
  <c r="AT6" i="4" s="1"/>
  <c r="JA36" i="2"/>
  <c r="AT54" i="4" s="1"/>
  <c r="JA35" i="2"/>
  <c r="AT17" i="4" s="1"/>
  <c r="JA33" i="2"/>
  <c r="AT26" i="4" s="1"/>
  <c r="JA32" i="2"/>
  <c r="AT9" i="4" s="1"/>
  <c r="JA27" i="2"/>
  <c r="AT11" i="4" s="1"/>
  <c r="JA22" i="2"/>
  <c r="AT42" i="4" s="1"/>
  <c r="JA14" i="2"/>
  <c r="AT38" i="4" s="1"/>
  <c r="IT82" i="2"/>
  <c r="AS37" i="4" s="1"/>
  <c r="IT81" i="2"/>
  <c r="AS27" i="4" s="1"/>
  <c r="IT79" i="2"/>
  <c r="AS52" i="4" s="1"/>
  <c r="IT74" i="2"/>
  <c r="AS33" i="4" s="1"/>
  <c r="IT71" i="2"/>
  <c r="AS4" i="4" s="1"/>
  <c r="IT57" i="2"/>
  <c r="AS12" i="4" s="1"/>
  <c r="IT54" i="2"/>
  <c r="AS40" i="4" s="1"/>
  <c r="IT50" i="2"/>
  <c r="AS14" i="4" s="1"/>
  <c r="IT47" i="2"/>
  <c r="AS43" i="4" s="1"/>
  <c r="IT46" i="2"/>
  <c r="AS31" i="4" s="1"/>
  <c r="IT36" i="2"/>
  <c r="AS54" i="4" s="1"/>
  <c r="IT35" i="2"/>
  <c r="AS17" i="4" s="1"/>
  <c r="IT33" i="2"/>
  <c r="AS26" i="4" s="1"/>
  <c r="IT32" i="2"/>
  <c r="AS9" i="4" s="1"/>
  <c r="IT27" i="2"/>
  <c r="AS11" i="4" s="1"/>
  <c r="IT22" i="2"/>
  <c r="AS42" i="4" s="1"/>
  <c r="IT16" i="2"/>
  <c r="AS44" i="4" s="1"/>
  <c r="IT14" i="2"/>
  <c r="AS38" i="4" s="1"/>
  <c r="I70"/>
  <c r="I44"/>
  <c r="I74"/>
  <c r="AR21"/>
  <c r="AR16"/>
  <c r="AR37"/>
  <c r="AR52"/>
  <c r="AR25"/>
  <c r="AR33"/>
  <c r="I33" s="1"/>
  <c r="AR4"/>
  <c r="AR46"/>
  <c r="AR23"/>
  <c r="AR24"/>
  <c r="AR30"/>
  <c r="AR22"/>
  <c r="AR32"/>
  <c r="AR7"/>
  <c r="AR15"/>
  <c r="AR12"/>
  <c r="AR18"/>
  <c r="AR40"/>
  <c r="AR43"/>
  <c r="AR36"/>
  <c r="AR3"/>
  <c r="AR29"/>
  <c r="AR6"/>
  <c r="AR51"/>
  <c r="AR17"/>
  <c r="AR9"/>
  <c r="AR34"/>
  <c r="AR28"/>
  <c r="AR11"/>
  <c r="AR10"/>
  <c r="AR39"/>
  <c r="AR42"/>
  <c r="AR13"/>
  <c r="AR19"/>
  <c r="AR48"/>
  <c r="I73"/>
  <c r="I67"/>
  <c r="I64"/>
  <c r="I72"/>
  <c r="I56"/>
  <c r="I59"/>
  <c r="I68"/>
  <c r="IH93" i="2"/>
  <c r="IJ110"/>
  <c r="IH95"/>
  <c r="IK189"/>
  <c r="IH100"/>
  <c r="HV110"/>
  <c r="HW189"/>
  <c r="HH182"/>
  <c r="HH181"/>
  <c r="HH180"/>
  <c r="AN37" i="4"/>
  <c r="HH179" i="2"/>
  <c r="HH177"/>
  <c r="AA73" i="11" s="1"/>
  <c r="AN52" i="4"/>
  <c r="HH175" i="2"/>
  <c r="AN25" i="4"/>
  <c r="HH171" i="2"/>
  <c r="HH169"/>
  <c r="AN4" i="4"/>
  <c r="HH168" i="2"/>
  <c r="HH167"/>
  <c r="HH166"/>
  <c r="HH165"/>
  <c r="AN24" i="4"/>
  <c r="HH164" i="2"/>
  <c r="AN30" i="4"/>
  <c r="HH163" i="2"/>
  <c r="AN8" i="4"/>
  <c r="I8" s="1"/>
  <c r="HH160" i="2"/>
  <c r="AN22" i="4"/>
  <c r="HH159" i="2"/>
  <c r="HH157"/>
  <c r="Y52" i="11" s="1"/>
  <c r="AN7" i="4"/>
  <c r="HH156" i="2"/>
  <c r="AN15" i="4"/>
  <c r="HH155" i="2"/>
  <c r="AN12" i="4"/>
  <c r="HH153" i="2"/>
  <c r="AN18" i="4"/>
  <c r="HH152" i="2"/>
  <c r="AN40" i="4"/>
  <c r="HH148" i="2"/>
  <c r="AN14" i="4"/>
  <c r="I14" s="1"/>
  <c r="HH145" i="2"/>
  <c r="AN43" i="4"/>
  <c r="HH144" i="2"/>
  <c r="Y39" i="11" s="1"/>
  <c r="AN31" i="4"/>
  <c r="I31" s="1"/>
  <c r="HH141" i="2"/>
  <c r="AA36" i="11" s="1"/>
  <c r="HH140" i="2"/>
  <c r="HH138"/>
  <c r="AN29" i="4"/>
  <c r="HH136" i="2"/>
  <c r="HH134"/>
  <c r="AN54" i="4"/>
  <c r="I54" s="1"/>
  <c r="HH133" i="2"/>
  <c r="AN17" i="4"/>
  <c r="HH132" i="2"/>
  <c r="HH131"/>
  <c r="AN26" i="4"/>
  <c r="I26" s="1"/>
  <c r="HH130" i="2"/>
  <c r="AN9" i="4"/>
  <c r="HH129" i="2"/>
  <c r="HH128"/>
  <c r="AN34" i="4"/>
  <c r="HH126" i="2"/>
  <c r="Y21" i="11" s="1"/>
  <c r="AN28" i="4"/>
  <c r="HH125" i="2"/>
  <c r="AN11" i="4"/>
  <c r="HH124" i="2"/>
  <c r="HH122"/>
  <c r="HH121"/>
  <c r="HH120"/>
  <c r="AN42" i="4"/>
  <c r="HH118" i="2"/>
  <c r="AN45" i="4"/>
  <c r="I45" s="1"/>
  <c r="HH117" i="2"/>
  <c r="HH112"/>
  <c r="AN38" i="4"/>
  <c r="I38" s="1"/>
  <c r="HI189" i="2"/>
  <c r="HF100"/>
  <c r="HH110"/>
  <c r="HF95"/>
  <c r="GB20"/>
  <c r="AI45" i="4" s="1"/>
  <c r="AL37"/>
  <c r="AL25"/>
  <c r="AL33"/>
  <c r="AL4"/>
  <c r="AL30"/>
  <c r="AL8"/>
  <c r="AL22"/>
  <c r="AL12"/>
  <c r="AL18"/>
  <c r="AL31"/>
  <c r="AL51"/>
  <c r="AL54"/>
  <c r="AL41"/>
  <c r="AL11"/>
  <c r="AL42"/>
  <c r="FN71" i="2"/>
  <c r="AG4" i="4" s="1"/>
  <c r="GB16" i="2"/>
  <c r="AI44" i="4" s="1"/>
  <c r="GF140" i="2"/>
  <c r="GI42"/>
  <c r="AJ3" i="4" s="1"/>
  <c r="GF130" i="2"/>
  <c r="AA25" i="11" s="1"/>
  <c r="GI32" i="2"/>
  <c r="AJ9" i="4" s="1"/>
  <c r="GF128" i="2"/>
  <c r="GI30"/>
  <c r="AJ34" i="4" s="1"/>
  <c r="GF179" i="2"/>
  <c r="GI81"/>
  <c r="AJ27" i="4" s="1"/>
  <c r="GF160" i="2"/>
  <c r="GI62"/>
  <c r="AJ22" i="4" s="1"/>
  <c r="GF180" i="2"/>
  <c r="AA83" i="11" s="1"/>
  <c r="GI82" i="2"/>
  <c r="AJ37" i="4" s="1"/>
  <c r="H37" s="1"/>
  <c r="GF153" i="2"/>
  <c r="GI55"/>
  <c r="AJ18" i="4" s="1"/>
  <c r="GF138" i="2"/>
  <c r="GI40"/>
  <c r="AJ29" i="4" s="1"/>
  <c r="GF134" i="2"/>
  <c r="GI36"/>
  <c r="AJ54" i="4" s="1"/>
  <c r="H54" s="1"/>
  <c r="GF127" i="2"/>
  <c r="AA22" i="11" s="1"/>
  <c r="GI29" i="2"/>
  <c r="AJ57" i="4" s="1"/>
  <c r="GF156" i="2"/>
  <c r="GI58"/>
  <c r="AJ15" i="4" s="1"/>
  <c r="GF175" i="2"/>
  <c r="GI77"/>
  <c r="AJ25" i="4" s="1"/>
  <c r="GF172" i="2"/>
  <c r="Y80" i="11" s="1"/>
  <c r="GI74" i="2"/>
  <c r="AJ33" i="4" s="1"/>
  <c r="H33" s="1"/>
  <c r="GF171" i="2"/>
  <c r="GI73"/>
  <c r="AJ53" i="4" s="1"/>
  <c r="GF145" i="2"/>
  <c r="Y40" i="11" s="1"/>
  <c r="GI47" i="2"/>
  <c r="AJ43" i="4" s="1"/>
  <c r="H43" s="1"/>
  <c r="GF182" i="2"/>
  <c r="GI84"/>
  <c r="AJ21" i="4" s="1"/>
  <c r="GF165" i="2"/>
  <c r="AA62" i="11" s="1"/>
  <c r="GI67" i="2"/>
  <c r="AJ24" i="4" s="1"/>
  <c r="GF146" i="2"/>
  <c r="Y41" i="11" s="1"/>
  <c r="GI48" i="2"/>
  <c r="AJ47" i="4" s="1"/>
  <c r="GF116" i="2"/>
  <c r="AA11" i="11" s="1"/>
  <c r="GI18" i="2"/>
  <c r="GF112"/>
  <c r="GI14"/>
  <c r="GF159"/>
  <c r="GI61"/>
  <c r="AJ32" i="4" s="1"/>
  <c r="GF136" i="2"/>
  <c r="GI38"/>
  <c r="AJ6" i="4" s="1"/>
  <c r="GF133" i="2"/>
  <c r="GI35"/>
  <c r="AJ17" i="4" s="1"/>
  <c r="GF167" i="2"/>
  <c r="GI69"/>
  <c r="AJ23" i="4" s="1"/>
  <c r="GF155" i="2"/>
  <c r="GI57"/>
  <c r="AJ12" i="4" s="1"/>
  <c r="GF152" i="2"/>
  <c r="GI54"/>
  <c r="AJ40" i="4" s="1"/>
  <c r="H40" s="1"/>
  <c r="GF121" i="2"/>
  <c r="GI23"/>
  <c r="GF124"/>
  <c r="GI26"/>
  <c r="AJ10" i="4" s="1"/>
  <c r="GF168" i="2"/>
  <c r="GI70"/>
  <c r="AJ46" i="4" s="1"/>
  <c r="GF148" i="2"/>
  <c r="GI50"/>
  <c r="AJ14" i="4" s="1"/>
  <c r="GF120" i="2"/>
  <c r="AA15" i="11" s="1"/>
  <c r="GI22" i="2"/>
  <c r="AJ42" i="4" s="1"/>
  <c r="H42" s="1"/>
  <c r="GF118" i="2"/>
  <c r="GI20"/>
  <c r="AJ45" i="4" s="1"/>
  <c r="GF169" i="2"/>
  <c r="GI71"/>
  <c r="AJ4" i="4" s="1"/>
  <c r="H4" s="1"/>
  <c r="GF135" i="2"/>
  <c r="AA30" i="11" s="1"/>
  <c r="GI37" i="2"/>
  <c r="AJ51" i="4" s="1"/>
  <c r="GF129" i="2"/>
  <c r="GI31"/>
  <c r="AJ35" i="4" s="1"/>
  <c r="GF122" i="2"/>
  <c r="GI24"/>
  <c r="AJ39" i="4" s="1"/>
  <c r="GF117" i="2"/>
  <c r="GI19"/>
  <c r="AJ13" i="4" s="1"/>
  <c r="GF132" i="2"/>
  <c r="Y27" i="11" s="1"/>
  <c r="GI34" i="2"/>
  <c r="AJ41" i="4" s="1"/>
  <c r="GF181" i="2"/>
  <c r="Y61" i="11" s="1"/>
  <c r="GI83" i="2"/>
  <c r="AJ16" i="4" s="1"/>
  <c r="GF166" i="2"/>
  <c r="AA60" i="11" s="1"/>
  <c r="GI68" i="2"/>
  <c r="AJ49" i="4" s="1"/>
  <c r="GF164" i="2"/>
  <c r="Y75" i="11" s="1"/>
  <c r="GI66" i="2"/>
  <c r="AJ30" i="4" s="1"/>
  <c r="H30" s="1"/>
  <c r="GF163" i="2"/>
  <c r="Y72" i="11" s="1"/>
  <c r="GI65" i="2"/>
  <c r="AJ8" i="4" s="1"/>
  <c r="GF157" i="2"/>
  <c r="GI59"/>
  <c r="AJ7" i="4" s="1"/>
  <c r="GF125" i="2"/>
  <c r="GI27"/>
  <c r="AJ11" i="4" s="1"/>
  <c r="H68"/>
  <c r="H44"/>
  <c r="H70"/>
  <c r="H72"/>
  <c r="H74"/>
  <c r="H67"/>
  <c r="H73"/>
  <c r="H59"/>
  <c r="H56"/>
  <c r="H64"/>
  <c r="GB82" i="2"/>
  <c r="AI37" i="4" s="1"/>
  <c r="GB74" i="2"/>
  <c r="AI33" i="4" s="1"/>
  <c r="GB71" i="2"/>
  <c r="AI4" i="4" s="1"/>
  <c r="GB66" i="2"/>
  <c r="AI30" i="4" s="1"/>
  <c r="GB65" i="2"/>
  <c r="AI8" i="4" s="1"/>
  <c r="GB57" i="2"/>
  <c r="AI12" i="4" s="1"/>
  <c r="GB54" i="2"/>
  <c r="AI40" i="4" s="1"/>
  <c r="GB55" i="2"/>
  <c r="AI18" i="4" s="1"/>
  <c r="GB47" i="2"/>
  <c r="AI43" i="4" s="1"/>
  <c r="GB46" i="2"/>
  <c r="AI31" i="4" s="1"/>
  <c r="GB38" i="2"/>
  <c r="AI6" i="4" s="1"/>
  <c r="GB35" i="2"/>
  <c r="AI17" i="4" s="1"/>
  <c r="GB33" i="2"/>
  <c r="AI26" i="4" s="1"/>
  <c r="GB32" i="2"/>
  <c r="AI9" i="4" s="1"/>
  <c r="GB26" i="2"/>
  <c r="AI10" i="4" s="1"/>
  <c r="GB22" i="2"/>
  <c r="AI42" i="4" s="1"/>
  <c r="GB19" i="2"/>
  <c r="AI13" i="4" s="1"/>
  <c r="GB14" i="2"/>
  <c r="AI38" i="4" s="1"/>
  <c r="FN82" i="2"/>
  <c r="AG37" i="4" s="1"/>
  <c r="FN74" i="2"/>
  <c r="AG33" i="4" s="1"/>
  <c r="FN73" i="2"/>
  <c r="AG53" i="4" s="1"/>
  <c r="FN67" i="2"/>
  <c r="AG24" i="4" s="1"/>
  <c r="FN66" i="2"/>
  <c r="AG30" i="4" s="1"/>
  <c r="FN58" i="2"/>
  <c r="AG15" i="4" s="1"/>
  <c r="FN57" i="2"/>
  <c r="AG12" i="4" s="1"/>
  <c r="FN55" i="2"/>
  <c r="AG18" i="4" s="1"/>
  <c r="FN54" i="2"/>
  <c r="AG40" i="4" s="1"/>
  <c r="FN50" i="2"/>
  <c r="AG14" i="4" s="1"/>
  <c r="FN47" i="2"/>
  <c r="AG43" i="4" s="1"/>
  <c r="FN46" i="2"/>
  <c r="AG31" i="4" s="1"/>
  <c r="FN40" i="2"/>
  <c r="AG29" i="4" s="1"/>
  <c r="FN35" i="2"/>
  <c r="AG17" i="4" s="1"/>
  <c r="FN34" i="2"/>
  <c r="AG41" i="4" s="1"/>
  <c r="FN33" i="2"/>
  <c r="AG26" i="4" s="1"/>
  <c r="FN32" i="2"/>
  <c r="AG9" i="4" s="1"/>
  <c r="FN21" i="2"/>
  <c r="AG55" i="4" s="1"/>
  <c r="FN18" i="2"/>
  <c r="AG19" i="4" s="1"/>
  <c r="FN16" i="2"/>
  <c r="AG44" i="4" s="1"/>
  <c r="FN14" i="2"/>
  <c r="AG38" i="4" s="1"/>
  <c r="AF37"/>
  <c r="AF33"/>
  <c r="AF4"/>
  <c r="AF30"/>
  <c r="AF43"/>
  <c r="AF31"/>
  <c r="AF54"/>
  <c r="AF17"/>
  <c r="AF26"/>
  <c r="AF9"/>
  <c r="AR25" i="2"/>
  <c r="O67" i="4" s="1"/>
  <c r="G30"/>
  <c r="G68"/>
  <c r="G12"/>
  <c r="G67"/>
  <c r="G38"/>
  <c r="G37"/>
  <c r="G59"/>
  <c r="G18"/>
  <c r="G40"/>
  <c r="G74"/>
  <c r="G44"/>
  <c r="G33"/>
  <c r="G64"/>
  <c r="G17"/>
  <c r="S56"/>
  <c r="S17"/>
  <c r="S38"/>
  <c r="S64"/>
  <c r="S18"/>
  <c r="F68"/>
  <c r="AR82" i="2"/>
  <c r="O37" i="4" s="1"/>
  <c r="AR79" i="2"/>
  <c r="O52" i="4" s="1"/>
  <c r="AR77" i="2"/>
  <c r="O25" i="4" s="1"/>
  <c r="AR75" i="2"/>
  <c r="O59" i="4" s="1"/>
  <c r="F59" s="1"/>
  <c r="AR74" i="2"/>
  <c r="O33" i="4" s="1"/>
  <c r="AR71" i="2"/>
  <c r="O4" i="4" s="1"/>
  <c r="AR60" i="2"/>
  <c r="O64" i="4" s="1"/>
  <c r="AR57" i="2"/>
  <c r="O12" i="4" s="1"/>
  <c r="AR55" i="2"/>
  <c r="AR54"/>
  <c r="O40" i="4" s="1"/>
  <c r="AR52" i="2"/>
  <c r="O66" i="4" s="1"/>
  <c r="AR38" i="2"/>
  <c r="O6" i="4" s="1"/>
  <c r="AR35" i="2"/>
  <c r="O17" i="4" s="1"/>
  <c r="AR16" i="2"/>
  <c r="O44" i="4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E75"/>
  <c r="AG75"/>
  <c r="AA56"/>
  <c r="Y56"/>
  <c r="AE49"/>
  <c r="AG49"/>
  <c r="AE44"/>
  <c r="AG44"/>
  <c r="AE36"/>
  <c r="AG36"/>
  <c r="AG32"/>
  <c r="AE32"/>
  <c r="AA26"/>
  <c r="Y26"/>
  <c r="AE21"/>
  <c r="AG21"/>
  <c r="Y6"/>
  <c r="AA6"/>
  <c r="AE63"/>
  <c r="AG63"/>
  <c r="N80"/>
  <c r="AA49"/>
  <c r="Y49"/>
  <c r="AE46"/>
  <c r="AG46"/>
  <c r="AE45"/>
  <c r="AG45"/>
  <c r="Y44"/>
  <c r="AA44"/>
  <c r="AE42"/>
  <c r="AG42"/>
  <c r="Y32"/>
  <c r="AA32"/>
  <c r="AE17"/>
  <c r="AG17"/>
  <c r="AE11"/>
  <c r="AG11"/>
  <c r="QC95" i="2"/>
  <c r="PQ110"/>
  <c r="Y46" i="11"/>
  <c r="AA46"/>
  <c r="AA45"/>
  <c r="Y45"/>
  <c r="Y42"/>
  <c r="AA42"/>
  <c r="AE39"/>
  <c r="AG39"/>
  <c r="R38"/>
  <c r="Q38"/>
  <c r="O38"/>
  <c r="N38"/>
  <c r="AE33"/>
  <c r="AG33"/>
  <c r="R7"/>
  <c r="Q7"/>
  <c r="N7"/>
  <c r="O7"/>
  <c r="QC100" i="2"/>
  <c r="PR189"/>
  <c r="AE77" i="11"/>
  <c r="AG77"/>
  <c r="AE79"/>
  <c r="AG79"/>
  <c r="OY43" i="2"/>
  <c r="AE35" i="11"/>
  <c r="AG35"/>
  <c r="AE29"/>
  <c r="AG29"/>
  <c r="R26"/>
  <c r="Q26"/>
  <c r="AE23"/>
  <c r="AG23"/>
  <c r="Y77"/>
  <c r="AA77"/>
  <c r="AG70"/>
  <c r="AE70"/>
  <c r="Y79"/>
  <c r="AA79"/>
  <c r="AG66"/>
  <c r="AE66"/>
  <c r="AG55"/>
  <c r="AE55"/>
  <c r="AG51"/>
  <c r="AE51"/>
  <c r="AE43"/>
  <c r="AG43"/>
  <c r="AE34"/>
  <c r="AG34"/>
  <c r="R25"/>
  <c r="Q25"/>
  <c r="O25"/>
  <c r="N25"/>
  <c r="AG12"/>
  <c r="AE12"/>
  <c r="N189" i="2"/>
  <c r="K100"/>
  <c r="AE76" i="11"/>
  <c r="AG76"/>
  <c r="R79"/>
  <c r="Q79"/>
  <c r="O79"/>
  <c r="N79"/>
  <c r="AE81"/>
  <c r="AG81"/>
  <c r="AE62"/>
  <c r="AG62"/>
  <c r="R48"/>
  <c r="AG48"/>
  <c r="AE48"/>
  <c r="AE41"/>
  <c r="AG41"/>
  <c r="AE40"/>
  <c r="AG40"/>
  <c r="Y34"/>
  <c r="AA34"/>
  <c r="AE30"/>
  <c r="AG30"/>
  <c r="AE14"/>
  <c r="AG14"/>
  <c r="AE10"/>
  <c r="AG10"/>
  <c r="AE61"/>
  <c r="AG61"/>
  <c r="Y76"/>
  <c r="AA76"/>
  <c r="AE54"/>
  <c r="AG54"/>
  <c r="R44"/>
  <c r="Q44"/>
  <c r="O44"/>
  <c r="N44"/>
  <c r="AE22"/>
  <c r="AG22"/>
  <c r="AE20"/>
  <c r="AG20"/>
  <c r="Y14"/>
  <c r="AA14"/>
  <c r="Y10"/>
  <c r="AA10"/>
  <c r="AE74"/>
  <c r="AG74"/>
  <c r="Y78"/>
  <c r="AA78"/>
  <c r="AA74"/>
  <c r="Y74"/>
  <c r="AA64"/>
  <c r="Y64"/>
  <c r="AE71"/>
  <c r="AG71"/>
  <c r="O45"/>
  <c r="N45"/>
  <c r="AE38"/>
  <c r="AG38"/>
  <c r="AG25"/>
  <c r="AE25"/>
  <c r="AE16"/>
  <c r="AG16"/>
  <c r="AE8"/>
  <c r="AG8"/>
  <c r="R74"/>
  <c r="Q74"/>
  <c r="AE68"/>
  <c r="AG68"/>
  <c r="Y71"/>
  <c r="AA71"/>
  <c r="AE73"/>
  <c r="AG73"/>
  <c r="R81"/>
  <c r="AE72"/>
  <c r="AG72"/>
  <c r="AG50"/>
  <c r="AE50"/>
  <c r="AE47"/>
  <c r="AG47"/>
  <c r="R45"/>
  <c r="Q45"/>
  <c r="Y38"/>
  <c r="AA38"/>
  <c r="AE37"/>
  <c r="AG37"/>
  <c r="Q34"/>
  <c r="R34"/>
  <c r="N34"/>
  <c r="O34"/>
  <c r="R28"/>
  <c r="Q28"/>
  <c r="O28"/>
  <c r="N28"/>
  <c r="AG28"/>
  <c r="AE28"/>
  <c r="AE15"/>
  <c r="AG15"/>
  <c r="Y8"/>
  <c r="AA8"/>
  <c r="K7"/>
  <c r="L7"/>
  <c r="AE78"/>
  <c r="AG78"/>
  <c r="AE64"/>
  <c r="AG64"/>
  <c r="R77"/>
  <c r="Q77"/>
  <c r="O77"/>
  <c r="N77"/>
  <c r="Y68"/>
  <c r="AA68"/>
  <c r="AE82"/>
  <c r="AG82"/>
  <c r="AE65"/>
  <c r="AG65"/>
  <c r="AG52"/>
  <c r="AE52"/>
  <c r="N50"/>
  <c r="R42"/>
  <c r="Q42"/>
  <c r="O42"/>
  <c r="N42"/>
  <c r="Y37"/>
  <c r="AA37"/>
  <c r="AE9"/>
  <c r="AG9"/>
  <c r="R78"/>
  <c r="Q78"/>
  <c r="O78"/>
  <c r="N78"/>
  <c r="AE67"/>
  <c r="AG67"/>
  <c r="R82"/>
  <c r="Q82"/>
  <c r="O82"/>
  <c r="N82"/>
  <c r="Y82"/>
  <c r="AA82"/>
  <c r="AE80"/>
  <c r="AG80"/>
  <c r="O75"/>
  <c r="N75"/>
  <c r="AE58"/>
  <c r="AG58"/>
  <c r="AE53"/>
  <c r="AG53"/>
  <c r="R47"/>
  <c r="Q47"/>
  <c r="Q40"/>
  <c r="R40"/>
  <c r="O39"/>
  <c r="N39"/>
  <c r="N29"/>
  <c r="AG27"/>
  <c r="AE27"/>
  <c r="AE19"/>
  <c r="AG19"/>
  <c r="AE18"/>
  <c r="AG18"/>
  <c r="Y9"/>
  <c r="AA9"/>
  <c r="AE57"/>
  <c r="AG57"/>
  <c r="O83"/>
  <c r="N83"/>
  <c r="AE59"/>
  <c r="AG59"/>
  <c r="AE60"/>
  <c r="AG60"/>
  <c r="Y58"/>
  <c r="AA58"/>
  <c r="AE56"/>
  <c r="AG56"/>
  <c r="R53"/>
  <c r="Q53"/>
  <c r="O53"/>
  <c r="N53"/>
  <c r="Y53"/>
  <c r="AA53"/>
  <c r="AE31"/>
  <c r="AG31"/>
  <c r="AE26"/>
  <c r="AG26"/>
  <c r="AE24"/>
  <c r="AG24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H83"/>
  <c r="L80"/>
  <c r="K80"/>
  <c r="ED91" i="4"/>
  <c r="EE91"/>
  <c r="EB91"/>
  <c r="EC91"/>
  <c r="DZ91"/>
  <c r="EA91"/>
  <c r="DX91"/>
  <c r="DY91"/>
  <c r="DZ90"/>
  <c r="NW77" i="2"/>
  <c r="T53" i="4"/>
  <c r="QA44" i="2"/>
  <c r="QA18"/>
  <c r="BD19" i="4"/>
  <c r="EA90"/>
  <c r="QA30" i="2"/>
  <c r="DX90" i="4"/>
  <c r="EB90"/>
  <c r="BD10"/>
  <c r="OY23" i="2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BD22" i="4"/>
  <c r="BD32"/>
  <c r="BD65"/>
  <c r="BD29"/>
  <c r="BD62"/>
  <c r="BD49"/>
  <c r="BD69"/>
  <c r="BD60"/>
  <c r="BD21"/>
  <c r="BD16"/>
  <c r="BD7"/>
  <c r="BD23"/>
  <c r="BD15"/>
  <c r="BD73"/>
  <c r="BD3"/>
  <c r="BD58"/>
  <c r="BD47"/>
  <c r="BD39"/>
  <c r="BD27"/>
  <c r="BD28"/>
  <c r="BD13"/>
  <c r="BD36"/>
  <c r="BD51"/>
  <c r="BD35"/>
  <c r="BD25"/>
  <c r="BD63"/>
  <c r="BD6"/>
  <c r="BD71"/>
  <c r="BD24"/>
  <c r="BD41"/>
  <c r="BD57"/>
  <c r="BD34"/>
  <c r="BD5"/>
  <c r="BD48"/>
  <c r="LN93" i="2"/>
  <c r="LN95"/>
  <c r="LN100"/>
  <c r="OR31"/>
  <c r="T5" i="4"/>
  <c r="EJ88"/>
  <c r="T23"/>
  <c r="T65"/>
  <c r="T21"/>
  <c r="MN28" i="2"/>
  <c r="NI61"/>
  <c r="T7" i="4"/>
  <c r="NW23" i="2"/>
  <c r="T13" i="4"/>
  <c r="NW30" i="2"/>
  <c r="MN52"/>
  <c r="KQ44"/>
  <c r="AZ69" i="4" s="1"/>
  <c r="T29"/>
  <c r="T6"/>
  <c r="MU18" i="2"/>
  <c r="T61" i="4"/>
  <c r="NI83" i="2"/>
  <c r="OK84"/>
  <c r="OM93"/>
  <c r="MU70"/>
  <c r="OR64"/>
  <c r="T63" i="4"/>
  <c r="NI63" i="2"/>
  <c r="T47" i="4"/>
  <c r="T73"/>
  <c r="NI43" i="2"/>
  <c r="T57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27" i="4"/>
  <c r="MN64" i="2"/>
  <c r="BA60" i="4"/>
  <c r="T60"/>
  <c r="T35"/>
  <c r="BA24"/>
  <c r="MN78" i="2"/>
  <c r="T25" i="4"/>
  <c r="BA51"/>
  <c r="T34"/>
  <c r="T36"/>
  <c r="MN40" i="2"/>
  <c r="MN37"/>
  <c r="MN77"/>
  <c r="T49" i="4"/>
  <c r="T3"/>
  <c r="T16"/>
  <c r="T58"/>
  <c r="BA69"/>
  <c r="T10"/>
  <c r="T51"/>
  <c r="T19"/>
  <c r="T71"/>
  <c r="T32"/>
  <c r="T62"/>
  <c r="T39"/>
  <c r="T24"/>
  <c r="T48"/>
  <c r="MN15" i="2"/>
  <c r="MN61"/>
  <c r="MN48"/>
  <c r="MN26"/>
  <c r="MN73"/>
  <c r="MN45"/>
  <c r="MN17"/>
  <c r="MN70"/>
  <c r="MN68"/>
  <c r="MN56"/>
  <c r="MN42"/>
  <c r="MN84"/>
  <c r="MN53"/>
  <c r="MN30"/>
  <c r="MN18"/>
  <c r="MN69"/>
  <c r="BA36" i="4"/>
  <c r="LE26" i="2"/>
  <c r="BB10" i="4" s="1"/>
  <c r="BA32"/>
  <c r="MN58" i="2"/>
  <c r="BA35" i="4"/>
  <c r="MN23" i="2"/>
  <c r="BA39" i="4"/>
  <c r="BA23"/>
  <c r="LE48" i="2"/>
  <c r="BB47" i="4" s="1"/>
  <c r="MN29" i="2"/>
  <c r="BA57" i="4"/>
  <c r="BA28"/>
  <c r="BA75"/>
  <c r="MN83" i="2"/>
  <c r="MN44"/>
  <c r="MN43"/>
  <c r="MN39"/>
  <c r="MN38"/>
  <c r="MN31"/>
  <c r="MN24"/>
  <c r="MN20"/>
  <c r="MN13"/>
  <c r="MI95"/>
  <c r="MI100"/>
  <c r="MI93"/>
  <c r="BA7" i="4"/>
  <c r="BA19"/>
  <c r="BA48"/>
  <c r="BA3"/>
  <c r="BA53"/>
  <c r="BA62"/>
  <c r="BA6"/>
  <c r="BA34"/>
  <c r="BA13"/>
  <c r="BA25"/>
  <c r="BA29"/>
  <c r="BA47"/>
  <c r="BA21"/>
  <c r="BA58"/>
  <c r="BA15"/>
  <c r="BA41"/>
  <c r="BA5"/>
  <c r="BA71"/>
  <c r="BA46"/>
  <c r="BA65"/>
  <c r="BA63"/>
  <c r="BA10"/>
  <c r="BA49"/>
  <c r="KZ95" i="2"/>
  <c r="KQ58"/>
  <c r="AZ15" i="4" s="1"/>
  <c r="KQ13" i="2"/>
  <c r="AZ75" i="4" s="1"/>
  <c r="LE63" i="2"/>
  <c r="BB60" i="4" s="1"/>
  <c r="LE70" i="2"/>
  <c r="BB46" i="4" s="1"/>
  <c r="KQ67" i="2"/>
  <c r="AZ24" i="4" s="1"/>
  <c r="LE43" i="2"/>
  <c r="BB36" i="4" s="1"/>
  <c r="LE34" i="2"/>
  <c r="BB41" i="4" s="1"/>
  <c r="KZ100" i="2"/>
  <c r="LE83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1" i="4" s="1"/>
  <c r="LE28" i="2"/>
  <c r="BB28" i="4" s="1"/>
  <c r="JV24" i="2"/>
  <c r="AW39" i="4" s="1"/>
  <c r="LE20" i="2"/>
  <c r="BB45" i="4" s="1"/>
  <c r="KQ70" i="2"/>
  <c r="AZ46" i="4" s="1"/>
  <c r="LE67" i="2"/>
  <c r="BB24" i="4" s="1"/>
  <c r="LE59" i="2"/>
  <c r="BB7" i="4" s="1"/>
  <c r="LE56" i="2"/>
  <c r="BB65" i="4" s="1"/>
  <c r="LE42" i="2"/>
  <c r="BB3" i="4" s="1"/>
  <c r="LE38" i="2"/>
  <c r="BB6" i="4" s="1"/>
  <c r="LE24" i="2"/>
  <c r="BB39" i="4" s="1"/>
  <c r="LE17" i="2"/>
  <c r="BB48" i="4" s="1"/>
  <c r="KZ93" i="2"/>
  <c r="LE84"/>
  <c r="BB21" i="4" s="1"/>
  <c r="LE81" i="2"/>
  <c r="BB27" i="4" s="1"/>
  <c r="LE78" i="2"/>
  <c r="BB71" i="4" s="1"/>
  <c r="LE69" i="2"/>
  <c r="BB23" i="4" s="1"/>
  <c r="LE64" i="2"/>
  <c r="BB63" i="4" s="1"/>
  <c r="LE61" i="2"/>
  <c r="BB32" i="4" s="1"/>
  <c r="LE58" i="2"/>
  <c r="BB15" i="4" s="1"/>
  <c r="LE39" i="2"/>
  <c r="BB62" i="4" s="1"/>
  <c r="LE31" i="2"/>
  <c r="BB35" i="4" s="1"/>
  <c r="LE30" i="2"/>
  <c r="BB34" i="4" s="1"/>
  <c r="LE29" i="2"/>
  <c r="BB57" i="4" s="1"/>
  <c r="LE23" i="2"/>
  <c r="BB5" i="4" s="1"/>
  <c r="LE18" i="2"/>
  <c r="BB19" i="4" s="1"/>
  <c r="LE13" i="2"/>
  <c r="BB75" i="4" s="1"/>
  <c r="KQ15" i="2"/>
  <c r="AZ61" i="4" s="1"/>
  <c r="KQ84" i="2"/>
  <c r="AZ21" i="4" s="1"/>
  <c r="KQ83" i="2"/>
  <c r="AZ16" i="4" s="1"/>
  <c r="KQ81" i="2"/>
  <c r="AZ27" i="4" s="1"/>
  <c r="KQ78" i="2"/>
  <c r="AZ71" i="4" s="1"/>
  <c r="KQ73" i="2"/>
  <c r="AZ53" i="4" s="1"/>
  <c r="KQ69" i="2"/>
  <c r="AZ23" i="4" s="1"/>
  <c r="KQ68" i="2"/>
  <c r="AZ49" i="4" s="1"/>
  <c r="KQ64" i="2"/>
  <c r="AZ63" i="4" s="1"/>
  <c r="KQ63" i="2"/>
  <c r="AZ60" i="4" s="1"/>
  <c r="KQ61" i="2"/>
  <c r="AZ32" i="4" s="1"/>
  <c r="KQ59" i="2"/>
  <c r="AZ7" i="4" s="1"/>
  <c r="KQ56" i="2"/>
  <c r="AZ65" i="4" s="1"/>
  <c r="KQ53" i="2"/>
  <c r="AZ58" i="4" s="1"/>
  <c r="KQ52" i="2"/>
  <c r="AZ66" i="4" s="1"/>
  <c r="KQ48" i="2"/>
  <c r="AZ47" i="4" s="1"/>
  <c r="KQ43" i="2"/>
  <c r="AZ36" i="4" s="1"/>
  <c r="KQ42" i="2"/>
  <c r="AZ3" i="4" s="1"/>
  <c r="KQ40" i="2"/>
  <c r="AZ29" i="4" s="1"/>
  <c r="KQ39" i="2"/>
  <c r="AZ62" i="4" s="1"/>
  <c r="KQ38" i="2"/>
  <c r="AZ6" i="4" s="1"/>
  <c r="KQ34" i="2"/>
  <c r="AZ41" i="4" s="1"/>
  <c r="KQ31" i="2"/>
  <c r="AZ35" i="4" s="1"/>
  <c r="KQ30" i="2"/>
  <c r="AZ34" i="4" s="1"/>
  <c r="KQ29" i="2"/>
  <c r="AZ57" i="4" s="1"/>
  <c r="KQ28" i="2"/>
  <c r="AZ28" i="4" s="1"/>
  <c r="KQ26" i="2"/>
  <c r="AZ10" i="4" s="1"/>
  <c r="KQ24" i="2"/>
  <c r="AZ39" i="4" s="1"/>
  <c r="KQ23" i="2"/>
  <c r="AZ5" i="4" s="1"/>
  <c r="KQ20" i="2"/>
  <c r="AZ45" i="4" s="1"/>
  <c r="KQ19" i="2"/>
  <c r="AZ13" i="4" s="1"/>
  <c r="KQ17" i="2"/>
  <c r="AZ48" i="4" s="1"/>
  <c r="KQ14" i="2"/>
  <c r="AZ38" i="4" s="1"/>
  <c r="JV44" i="2"/>
  <c r="AW69" i="4" s="1"/>
  <c r="JQ95" i="2"/>
  <c r="JV67"/>
  <c r="AW24" i="4" s="1"/>
  <c r="JV23" i="2"/>
  <c r="AW5" i="4" s="1"/>
  <c r="JQ100" i="2"/>
  <c r="JV83"/>
  <c r="AW16" i="4" s="1"/>
  <c r="JV68" i="2"/>
  <c r="AW49" i="4" s="1"/>
  <c r="JV64" i="2"/>
  <c r="AW63" i="4" s="1"/>
  <c r="JV63" i="2"/>
  <c r="AW60" i="4" s="1"/>
  <c r="JV61" i="2"/>
  <c r="AW32" i="4" s="1"/>
  <c r="JV58" i="2"/>
  <c r="AW15" i="4" s="1"/>
  <c r="JV52" i="2"/>
  <c r="AW66" i="4" s="1"/>
  <c r="JV31" i="2"/>
  <c r="AW35" i="4" s="1"/>
  <c r="JV29" i="2"/>
  <c r="AW57" i="4" s="1"/>
  <c r="JV26" i="2"/>
  <c r="AW10" i="4" s="1"/>
  <c r="AU39"/>
  <c r="JV20" i="2"/>
  <c r="AW45" i="4" s="1"/>
  <c r="JV19" i="2"/>
  <c r="AW13" i="4" s="1"/>
  <c r="JV15" i="2"/>
  <c r="AW61" i="4" s="1"/>
  <c r="JV70" i="2"/>
  <c r="AW46" i="4" s="1"/>
  <c r="JV39" i="2"/>
  <c r="AW62" i="4" s="1"/>
  <c r="JV28" i="2"/>
  <c r="AW28" i="4" s="1"/>
  <c r="JV13" i="2"/>
  <c r="AW75" i="4" s="1"/>
  <c r="JQ93" i="2"/>
  <c r="JV77"/>
  <c r="AW25" i="4" s="1"/>
  <c r="JV73" i="2"/>
  <c r="AW53" i="4" s="1"/>
  <c r="JV69" i="2"/>
  <c r="AW23" i="4" s="1"/>
  <c r="AU7"/>
  <c r="JV56" i="2"/>
  <c r="AW65" i="4" s="1"/>
  <c r="JV53" i="2"/>
  <c r="AW58" i="4" s="1"/>
  <c r="JV43" i="2"/>
  <c r="AW36" i="4" s="1"/>
  <c r="JV38" i="2"/>
  <c r="AW6" i="4" s="1"/>
  <c r="JV30" i="2"/>
  <c r="AW34" i="4" s="1"/>
  <c r="JV17" i="2"/>
  <c r="AW48" i="4" s="1"/>
  <c r="JV84" i="2"/>
  <c r="AW21" i="4" s="1"/>
  <c r="JV81" i="2"/>
  <c r="AW27" i="4" s="1"/>
  <c r="JV78" i="2"/>
  <c r="AW71" i="4" s="1"/>
  <c r="JV48" i="2"/>
  <c r="AW47" i="4" s="1"/>
  <c r="JV42" i="2"/>
  <c r="AW3" i="4" s="1"/>
  <c r="JV40" i="2"/>
  <c r="AW29" i="4" s="1"/>
  <c r="JV34" i="2"/>
  <c r="AW41" i="4" s="1"/>
  <c r="JV27" i="2"/>
  <c r="AW11" i="4" s="1"/>
  <c r="AU15"/>
  <c r="AU10"/>
  <c r="AU48"/>
  <c r="AU3"/>
  <c r="AU29"/>
  <c r="AU32"/>
  <c r="AU58"/>
  <c r="AU14"/>
  <c r="AU60"/>
  <c r="AU65"/>
  <c r="AU36"/>
  <c r="AU28"/>
  <c r="AU61"/>
  <c r="AU16"/>
  <c r="AU25"/>
  <c r="AU19"/>
  <c r="AU71"/>
  <c r="AU23"/>
  <c r="AU49"/>
  <c r="AU69"/>
  <c r="AU62"/>
  <c r="AU41"/>
  <c r="AU56"/>
  <c r="AU53"/>
  <c r="AU6"/>
  <c r="AU21"/>
  <c r="AU27"/>
  <c r="AU63"/>
  <c r="AU47"/>
  <c r="AU35"/>
  <c r="AU34"/>
  <c r="AU57"/>
  <c r="AU5"/>
  <c r="AU45"/>
  <c r="AU13"/>
  <c r="AU75"/>
  <c r="JO20" i="2"/>
  <c r="JJ93"/>
  <c r="JO58"/>
  <c r="JO52"/>
  <c r="JO42"/>
  <c r="JO40"/>
  <c r="JO31"/>
  <c r="JO26"/>
  <c r="JO24"/>
  <c r="JA24"/>
  <c r="AT39" i="4" s="1"/>
  <c r="JO77" i="2"/>
  <c r="JO69"/>
  <c r="JO67"/>
  <c r="JA19"/>
  <c r="AT13" i="4" s="1"/>
  <c r="JO84" i="2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AT49" i="4" s="1"/>
  <c r="JA56" i="2"/>
  <c r="AT65" i="4" s="1"/>
  <c r="AO49"/>
  <c r="AN53"/>
  <c r="AN23"/>
  <c r="AN49"/>
  <c r="JA58" i="2"/>
  <c r="AT15" i="4" s="1"/>
  <c r="JA43" i="2"/>
  <c r="AT36" i="4" s="1"/>
  <c r="JA40" i="2"/>
  <c r="AT29" i="4" s="1"/>
  <c r="AO71"/>
  <c r="JA69" i="2"/>
  <c r="AT23" i="4" s="1"/>
  <c r="AN66"/>
  <c r="I66" s="1"/>
  <c r="AM29"/>
  <c r="AN16"/>
  <c r="AN50"/>
  <c r="I50" s="1"/>
  <c r="AN27"/>
  <c r="I27" s="1"/>
  <c r="AN65"/>
  <c r="AM13"/>
  <c r="AN69"/>
  <c r="JA83" i="2"/>
  <c r="AT16" i="4" s="1"/>
  <c r="JA81" i="2"/>
  <c r="AT27" i="4" s="1"/>
  <c r="JA78" i="2"/>
  <c r="AT71" i="4" s="1"/>
  <c r="JA77" i="2"/>
  <c r="AT25" i="4" s="1"/>
  <c r="JA73" i="2"/>
  <c r="AT53" i="4" s="1"/>
  <c r="JA70" i="2"/>
  <c r="AT46" i="4" s="1"/>
  <c r="JA67" i="2"/>
  <c r="AT24" i="4" s="1"/>
  <c r="JA64" i="2"/>
  <c r="AT63" i="4" s="1"/>
  <c r="JA61" i="2"/>
  <c r="AT32" i="4" s="1"/>
  <c r="JA59" i="2"/>
  <c r="AT7" i="4" s="1"/>
  <c r="JA53" i="2"/>
  <c r="AT58" i="4" s="1"/>
  <c r="JA52" i="2"/>
  <c r="AT66" i="4" s="1"/>
  <c r="JA50" i="2"/>
  <c r="AT14" i="4" s="1"/>
  <c r="JA48" i="2"/>
  <c r="AT47" i="4" s="1"/>
  <c r="JA44" i="2"/>
  <c r="AT69" i="4" s="1"/>
  <c r="JA42" i="2"/>
  <c r="AT3" i="4" s="1"/>
  <c r="JA39" i="2"/>
  <c r="AT62" i="4" s="1"/>
  <c r="JA37" i="2"/>
  <c r="AT51" i="4" s="1"/>
  <c r="JA34" i="2"/>
  <c r="AT41" i="4" s="1"/>
  <c r="JA31" i="2"/>
  <c r="AT35" i="4" s="1"/>
  <c r="JA30" i="2"/>
  <c r="AT34" i="4" s="1"/>
  <c r="JA29" i="2"/>
  <c r="AT57" i="4" s="1"/>
  <c r="JA28" i="2"/>
  <c r="AT28" i="4" s="1"/>
  <c r="JA26" i="2"/>
  <c r="AT10" i="4" s="1"/>
  <c r="JA23" i="2"/>
  <c r="AT5" i="4" s="1"/>
  <c r="JA20" i="2"/>
  <c r="AT45" i="4" s="1"/>
  <c r="IV93" i="2"/>
  <c r="JA18"/>
  <c r="AT19" i="4" s="1"/>
  <c r="JA17" i="2"/>
  <c r="AT48" i="4" s="1"/>
  <c r="JA15" i="2"/>
  <c r="AT61" i="4" s="1"/>
  <c r="JA13" i="2"/>
  <c r="AT75" i="4" s="1"/>
  <c r="IV100" i="2"/>
  <c r="IV95"/>
  <c r="IT28"/>
  <c r="AS28" i="4" s="1"/>
  <c r="IT18" i="2"/>
  <c r="AS19" i="4" s="1"/>
  <c r="IT84" i="2"/>
  <c r="AS21" i="4" s="1"/>
  <c r="IT83" i="2"/>
  <c r="AS16" i="4" s="1"/>
  <c r="IT26" i="2"/>
  <c r="AS10" i="4" s="1"/>
  <c r="IT42" i="2"/>
  <c r="AS3" i="4" s="1"/>
  <c r="IT29" i="2"/>
  <c r="AS57" i="4" s="1"/>
  <c r="IT78" i="2"/>
  <c r="AS71" i="4" s="1"/>
  <c r="IT77" i="2"/>
  <c r="AS25" i="4" s="1"/>
  <c r="IT73" i="2"/>
  <c r="AS53" i="4" s="1"/>
  <c r="IT70" i="2"/>
  <c r="AS46" i="4" s="1"/>
  <c r="IT69" i="2"/>
  <c r="AS23" i="4" s="1"/>
  <c r="IT68" i="2"/>
  <c r="AS49" i="4" s="1"/>
  <c r="IT67" i="2"/>
  <c r="AS24" i="4" s="1"/>
  <c r="IT64" i="2"/>
  <c r="AS63" i="4" s="1"/>
  <c r="IT63" i="2"/>
  <c r="AS60" i="4" s="1"/>
  <c r="IT61" i="2"/>
  <c r="AS32" i="4" s="1"/>
  <c r="IT59" i="2"/>
  <c r="AS7" i="4" s="1"/>
  <c r="IT58" i="2"/>
  <c r="AS15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6" i="4" s="1"/>
  <c r="IT39" i="2"/>
  <c r="AS62" i="4" s="1"/>
  <c r="IT38" i="2"/>
  <c r="AS6" i="4" s="1"/>
  <c r="IT34" i="2"/>
  <c r="AS41" i="4" s="1"/>
  <c r="IT31" i="2"/>
  <c r="AS35" i="4" s="1"/>
  <c r="IT30" i="2"/>
  <c r="AS34" i="4" s="1"/>
  <c r="IT24" i="2"/>
  <c r="AS39" i="4" s="1"/>
  <c r="IT23" i="2"/>
  <c r="AS5" i="4" s="1"/>
  <c r="IT20" i="2"/>
  <c r="AS45" i="4" s="1"/>
  <c r="IT19" i="2"/>
  <c r="AS13" i="4" s="1"/>
  <c r="IT17" i="2"/>
  <c r="AS48" i="4" s="1"/>
  <c r="IT13" i="2"/>
  <c r="AS75" i="4" s="1"/>
  <c r="IO95" i="2"/>
  <c r="IO100"/>
  <c r="IO93"/>
  <c r="AQ15" i="4"/>
  <c r="AQ21"/>
  <c r="AQ16"/>
  <c r="AQ27"/>
  <c r="AQ50"/>
  <c r="AQ71"/>
  <c r="AQ25"/>
  <c r="AQ53"/>
  <c r="AQ49"/>
  <c r="AQ24"/>
  <c r="AQ63"/>
  <c r="AQ60"/>
  <c r="AQ32"/>
  <c r="AQ7"/>
  <c r="AQ65"/>
  <c r="AQ47"/>
  <c r="AQ69"/>
  <c r="AQ36"/>
  <c r="AQ3"/>
  <c r="AQ6"/>
  <c r="AQ41"/>
  <c r="AQ35"/>
  <c r="AQ34"/>
  <c r="AQ57"/>
  <c r="AQ28"/>
  <c r="AQ10"/>
  <c r="AQ39"/>
  <c r="AQ5"/>
  <c r="AQ13"/>
  <c r="AQ19"/>
  <c r="AQ48"/>
  <c r="AQ61"/>
  <c r="AQ75"/>
  <c r="AM21"/>
  <c r="AM25"/>
  <c r="AO60"/>
  <c r="AN32"/>
  <c r="AO7"/>
  <c r="AN58"/>
  <c r="AM14"/>
  <c r="AN6"/>
  <c r="AN51"/>
  <c r="AN5"/>
  <c r="AM46"/>
  <c r="AN60"/>
  <c r="AN36"/>
  <c r="AM57"/>
  <c r="AN21"/>
  <c r="AN62"/>
  <c r="AN35"/>
  <c r="AN13"/>
  <c r="AN48"/>
  <c r="AN47"/>
  <c r="AN57"/>
  <c r="I57" s="1"/>
  <c r="AN3"/>
  <c r="AM34"/>
  <c r="AN10"/>
  <c r="AN39"/>
  <c r="AN19"/>
  <c r="AN61"/>
  <c r="I61" s="1"/>
  <c r="AO41"/>
  <c r="AO34"/>
  <c r="AJ28"/>
  <c r="AN55"/>
  <c r="I55" s="1"/>
  <c r="AN46"/>
  <c r="AN63"/>
  <c r="AM16"/>
  <c r="AN71"/>
  <c r="AN41"/>
  <c r="AO46"/>
  <c r="AO5"/>
  <c r="AO13"/>
  <c r="AO21"/>
  <c r="AO16"/>
  <c r="AO25"/>
  <c r="AO53"/>
  <c r="AO24"/>
  <c r="AO63"/>
  <c r="AO32"/>
  <c r="AO15"/>
  <c r="AO65"/>
  <c r="AO58"/>
  <c r="AO14"/>
  <c r="AO47"/>
  <c r="AO36"/>
  <c r="AO3"/>
  <c r="AO29"/>
  <c r="AO62"/>
  <c r="AO6"/>
  <c r="AO35"/>
  <c r="AO57"/>
  <c r="AO10"/>
  <c r="AO39"/>
  <c r="AO45"/>
  <c r="AO48"/>
  <c r="AM27"/>
  <c r="AM50"/>
  <c r="AM71"/>
  <c r="AM53"/>
  <c r="AM23"/>
  <c r="AM49"/>
  <c r="AM24"/>
  <c r="AM63"/>
  <c r="AM60"/>
  <c r="AM32"/>
  <c r="AM7"/>
  <c r="AM65"/>
  <c r="AM47"/>
  <c r="AM36"/>
  <c r="AM3"/>
  <c r="AM41"/>
  <c r="AM35"/>
  <c r="AM28"/>
  <c r="AM10"/>
  <c r="AM39"/>
  <c r="AM5"/>
  <c r="AM45"/>
  <c r="AM19"/>
  <c r="AM48"/>
  <c r="AM61"/>
  <c r="AM75"/>
  <c r="AL36"/>
  <c r="AL46"/>
  <c r="AL63"/>
  <c r="AL65"/>
  <c r="AL62"/>
  <c r="AL35"/>
  <c r="AL57"/>
  <c r="AL10"/>
  <c r="AL39"/>
  <c r="AL5"/>
  <c r="AL55"/>
  <c r="AL13"/>
  <c r="AL48"/>
  <c r="AL21"/>
  <c r="AL16"/>
  <c r="AL27"/>
  <c r="AL50"/>
  <c r="AL71"/>
  <c r="AL53"/>
  <c r="AL23"/>
  <c r="AL49"/>
  <c r="AL24"/>
  <c r="AL32"/>
  <c r="AL7"/>
  <c r="AL15"/>
  <c r="AL58"/>
  <c r="AL14"/>
  <c r="AL47"/>
  <c r="AL69"/>
  <c r="AL3"/>
  <c r="AL29"/>
  <c r="AL6"/>
  <c r="AL34"/>
  <c r="AL28"/>
  <c r="AL45"/>
  <c r="AL19"/>
  <c r="AL61"/>
  <c r="AL75"/>
  <c r="AK21"/>
  <c r="AK36"/>
  <c r="AJ36"/>
  <c r="AK5"/>
  <c r="AK55"/>
  <c r="AK45"/>
  <c r="AK49"/>
  <c r="AK22"/>
  <c r="AK32"/>
  <c r="AJ58"/>
  <c r="AK34"/>
  <c r="AJ19"/>
  <c r="AJ65"/>
  <c r="AK51"/>
  <c r="AJ55"/>
  <c r="H55" s="1"/>
  <c r="AK46"/>
  <c r="AK57"/>
  <c r="AK75"/>
  <c r="AK60"/>
  <c r="AK65"/>
  <c r="AK24"/>
  <c r="AK63"/>
  <c r="AK16"/>
  <c r="AK27"/>
  <c r="AK50"/>
  <c r="AK71"/>
  <c r="AK25"/>
  <c r="AK53"/>
  <c r="AK23"/>
  <c r="AK7"/>
  <c r="AK15"/>
  <c r="AK58"/>
  <c r="AK14"/>
  <c r="AK47"/>
  <c r="AK69"/>
  <c r="AK3"/>
  <c r="AK29"/>
  <c r="AK62"/>
  <c r="AK6"/>
  <c r="AK41"/>
  <c r="AK35"/>
  <c r="AK28"/>
  <c r="AK11"/>
  <c r="AK10"/>
  <c r="AK39"/>
  <c r="AK13"/>
  <c r="AK19"/>
  <c r="AK48"/>
  <c r="AJ50"/>
  <c r="AJ5"/>
  <c r="AJ71"/>
  <c r="AJ63"/>
  <c r="AJ60"/>
  <c r="AJ48"/>
  <c r="AJ61"/>
  <c r="AJ62"/>
  <c r="FI93" i="2"/>
  <c r="AF6" i="4"/>
  <c r="AF5"/>
  <c r="AE45"/>
  <c r="AF53"/>
  <c r="GB84" i="2"/>
  <c r="AI21" i="4" s="1"/>
  <c r="GB73" i="2"/>
  <c r="AI53" i="4" s="1"/>
  <c r="AF60"/>
  <c r="AF69"/>
  <c r="AE35"/>
  <c r="AE57"/>
  <c r="AF19"/>
  <c r="AF10"/>
  <c r="GB78" i="2"/>
  <c r="AI71" i="4" s="1"/>
  <c r="GB61" i="2"/>
  <c r="AI32" i="4" s="1"/>
  <c r="GB59" i="2"/>
  <c r="AI7" i="4" s="1"/>
  <c r="GB31" i="2"/>
  <c r="AI35" i="4" s="1"/>
  <c r="GB29" i="2"/>
  <c r="AI57" i="4" s="1"/>
  <c r="GB28" i="2"/>
  <c r="AI28" i="4" s="1"/>
  <c r="GB21" i="2"/>
  <c r="AI55" i="4" s="1"/>
  <c r="FW93" i="2"/>
  <c r="GB83"/>
  <c r="AI16" i="4" s="1"/>
  <c r="GB81" i="2"/>
  <c r="AI27" i="4" s="1"/>
  <c r="GB80" i="2"/>
  <c r="AI50" i="4" s="1"/>
  <c r="GB77" i="2"/>
  <c r="AI25" i="4" s="1"/>
  <c r="GB70" i="2"/>
  <c r="AI46" i="4" s="1"/>
  <c r="GB69" i="2"/>
  <c r="AI23" i="4" s="1"/>
  <c r="GB68" i="2"/>
  <c r="AI49" i="4" s="1"/>
  <c r="GB67" i="2"/>
  <c r="AI24" i="4" s="1"/>
  <c r="GB64" i="2"/>
  <c r="AI63" i="4" s="1"/>
  <c r="GB62" i="2"/>
  <c r="AI22" i="4" s="1"/>
  <c r="GB58" i="2"/>
  <c r="AI15" i="4" s="1"/>
  <c r="GB56" i="2"/>
  <c r="AI65" i="4" s="1"/>
  <c r="GB53" i="2"/>
  <c r="AI58" i="4" s="1"/>
  <c r="GB50" i="2"/>
  <c r="AI14" i="4" s="1"/>
  <c r="GB48" i="2"/>
  <c r="AI47" i="4" s="1"/>
  <c r="GB43" i="2"/>
  <c r="AI36" i="4" s="1"/>
  <c r="GB42" i="2"/>
  <c r="AI3" i="4" s="1"/>
  <c r="GB40" i="2"/>
  <c r="AI29" i="4" s="1"/>
  <c r="GB39" i="2"/>
  <c r="AI62" i="4" s="1"/>
  <c r="GB37" i="2"/>
  <c r="AI51" i="4" s="1"/>
  <c r="GB34" i="2"/>
  <c r="AI41" i="4" s="1"/>
  <c r="GB30" i="2"/>
  <c r="AI34" i="4" s="1"/>
  <c r="GB27" i="2"/>
  <c r="AI11" i="4" s="1"/>
  <c r="GB24" i="2"/>
  <c r="AI39" i="4" s="1"/>
  <c r="GB23" i="2"/>
  <c r="AI5" i="4" s="1"/>
  <c r="GB18" i="2"/>
  <c r="AI19" i="4" s="1"/>
  <c r="GB17" i="2"/>
  <c r="AI48" i="4" s="1"/>
  <c r="GB15" i="2"/>
  <c r="AI61" i="4" s="1"/>
  <c r="FW100" i="2"/>
  <c r="GB13"/>
  <c r="AI75" i="4" s="1"/>
  <c r="FN70" i="2"/>
  <c r="AG46" i="4" s="1"/>
  <c r="FN64" i="2"/>
  <c r="AG63" i="4" s="1"/>
  <c r="FN39" i="2"/>
  <c r="AG62" i="4" s="1"/>
  <c r="AF11"/>
  <c r="AF61"/>
  <c r="AF16"/>
  <c r="AF71"/>
  <c r="AF45"/>
  <c r="AF49"/>
  <c r="AE29"/>
  <c r="AE5"/>
  <c r="AF42"/>
  <c r="FN13" i="2"/>
  <c r="AG75" i="4" s="1"/>
  <c r="AE75"/>
  <c r="FW95" i="2"/>
  <c r="FP100"/>
  <c r="O74" i="11"/>
  <c r="FP93" i="2"/>
  <c r="FP95"/>
  <c r="FN42"/>
  <c r="AG3" i="4" s="1"/>
  <c r="FN56" i="2"/>
  <c r="AG65" i="4" s="1"/>
  <c r="FI100" i="2"/>
  <c r="FN84"/>
  <c r="AG21" i="4" s="1"/>
  <c r="FN77" i="2"/>
  <c r="AG25" i="4" s="1"/>
  <c r="FN61" i="2"/>
  <c r="AG32" i="4" s="1"/>
  <c r="FN37" i="2"/>
  <c r="AG51" i="4" s="1"/>
  <c r="FN31" i="2"/>
  <c r="AG35" i="4" s="1"/>
  <c r="FN22" i="2"/>
  <c r="AG42" i="4" s="1"/>
  <c r="FN17" i="2"/>
  <c r="AG48" i="4" s="1"/>
  <c r="FN15" i="2"/>
  <c r="AG61" i="4" s="1"/>
  <c r="FN43" i="2"/>
  <c r="AG36" i="4" s="1"/>
  <c r="FN29" i="2"/>
  <c r="AG57" i="4" s="1"/>
  <c r="FN24" i="2"/>
  <c r="AG39" i="4" s="1"/>
  <c r="FN81" i="2"/>
  <c r="AG27" i="4" s="1"/>
  <c r="FN48" i="2"/>
  <c r="AG47" i="4" s="1"/>
  <c r="FN30" i="2"/>
  <c r="AG34" i="4" s="1"/>
  <c r="FN69" i="2"/>
  <c r="AG23" i="4" s="1"/>
  <c r="FN63" i="2"/>
  <c r="AG60" i="4" s="1"/>
  <c r="FN44" i="2"/>
  <c r="AG69" i="4" s="1"/>
  <c r="FN28" i="2"/>
  <c r="AG28" i="4" s="1"/>
  <c r="FN23" i="2"/>
  <c r="AG5" i="4" s="1"/>
  <c r="FN83" i="2"/>
  <c r="AG16" i="4" s="1"/>
  <c r="FN59" i="2"/>
  <c r="AG7" i="4" s="1"/>
  <c r="FN65" i="2"/>
  <c r="AG8" i="4" s="1"/>
  <c r="FN52" i="2"/>
  <c r="AG66" i="4" s="1"/>
  <c r="FN38" i="2"/>
  <c r="AG6" i="4" s="1"/>
  <c r="FN26" i="2"/>
  <c r="AG10" i="4" s="1"/>
  <c r="FN19" i="2"/>
  <c r="AG13" i="4" s="1"/>
  <c r="FN78" i="2"/>
  <c r="AG71" i="4" s="1"/>
  <c r="FN68" i="2"/>
  <c r="AG49" i="4" s="1"/>
  <c r="FN62" i="2"/>
  <c r="AG22" i="4" s="1"/>
  <c r="FN53" i="2"/>
  <c r="AG58" i="4" s="1"/>
  <c r="FN27" i="2"/>
  <c r="AG11" i="4" s="1"/>
  <c r="FN20" i="2"/>
  <c r="AG45" i="4" s="1"/>
  <c r="FI95" i="2"/>
  <c r="AF21" i="4"/>
  <c r="AF27"/>
  <c r="AF50"/>
  <c r="AF25"/>
  <c r="AF46"/>
  <c r="AF23"/>
  <c r="AF24"/>
  <c r="AF8"/>
  <c r="AF63"/>
  <c r="AF22"/>
  <c r="AF32"/>
  <c r="AF7"/>
  <c r="AF15"/>
  <c r="AF65"/>
  <c r="AF58"/>
  <c r="AF14"/>
  <c r="AF47"/>
  <c r="AF36"/>
  <c r="AF3"/>
  <c r="AF29"/>
  <c r="AF62"/>
  <c r="AF51"/>
  <c r="AF41"/>
  <c r="AF35"/>
  <c r="AF34"/>
  <c r="AF57"/>
  <c r="AF28"/>
  <c r="AF67"/>
  <c r="AF39"/>
  <c r="AF13"/>
  <c r="AF48"/>
  <c r="AF75"/>
  <c r="FB100" i="2"/>
  <c r="AE25" i="4"/>
  <c r="AE66"/>
  <c r="AE63"/>
  <c r="AE8"/>
  <c r="AE6"/>
  <c r="AE49"/>
  <c r="AE30"/>
  <c r="AE65"/>
  <c r="AE16"/>
  <c r="AE27"/>
  <c r="AE52"/>
  <c r="AE53"/>
  <c r="AE22"/>
  <c r="AE21"/>
  <c r="AE50"/>
  <c r="AE71"/>
  <c r="AE46"/>
  <c r="AE23"/>
  <c r="AE24"/>
  <c r="AE32"/>
  <c r="AE7"/>
  <c r="AE15"/>
  <c r="AE58"/>
  <c r="AE14"/>
  <c r="AE47"/>
  <c r="AE69"/>
  <c r="AE36"/>
  <c r="AE3"/>
  <c r="AE62"/>
  <c r="AE51"/>
  <c r="AE41"/>
  <c r="AE34"/>
  <c r="AE28"/>
  <c r="AE11"/>
  <c r="AE10"/>
  <c r="AE39"/>
  <c r="AE42"/>
  <c r="AE19"/>
  <c r="AE48"/>
  <c r="AE61"/>
  <c r="AA34"/>
  <c r="Y47"/>
  <c r="Z39"/>
  <c r="Y23"/>
  <c r="Y63"/>
  <c r="Y45"/>
  <c r="AA48"/>
  <c r="AB50"/>
  <c r="AB71"/>
  <c r="AB49"/>
  <c r="AB8"/>
  <c r="AB32"/>
  <c r="Y15"/>
  <c r="Z65"/>
  <c r="Y66"/>
  <c r="Y3"/>
  <c r="Z29"/>
  <c r="Z6"/>
  <c r="AA35"/>
  <c r="AA11"/>
  <c r="Y39"/>
  <c r="AB55"/>
  <c r="Z13"/>
  <c r="Z27"/>
  <c r="Z31"/>
  <c r="Z62"/>
  <c r="Z35"/>
  <c r="AA57"/>
  <c r="Z11"/>
  <c r="Y11"/>
  <c r="AA45"/>
  <c r="Z45"/>
  <c r="AA61"/>
  <c r="AB21"/>
  <c r="Z60"/>
  <c r="Z58"/>
  <c r="Y14"/>
  <c r="Z47"/>
  <c r="Y9"/>
  <c r="AA28"/>
  <c r="AA13"/>
  <c r="Z48"/>
  <c r="AA75"/>
  <c r="Y75"/>
  <c r="AB24"/>
  <c r="AB16"/>
  <c r="AB52"/>
  <c r="AB25"/>
  <c r="AB56"/>
  <c r="AB53"/>
  <c r="AB46"/>
  <c r="AB23"/>
  <c r="AB63"/>
  <c r="AB60"/>
  <c r="AB22"/>
  <c r="AB7"/>
  <c r="AB15"/>
  <c r="AB65"/>
  <c r="AB58"/>
  <c r="AB66"/>
  <c r="AB47"/>
  <c r="AB69"/>
  <c r="AB36"/>
  <c r="AB3"/>
  <c r="AB29"/>
  <c r="AB62"/>
  <c r="AB6"/>
  <c r="AB51"/>
  <c r="AB41"/>
  <c r="AB35"/>
  <c r="AB34"/>
  <c r="AB57"/>
  <c r="AB28"/>
  <c r="AB11"/>
  <c r="AB10"/>
  <c r="AB39"/>
  <c r="AB5"/>
  <c r="AB42"/>
  <c r="AB45"/>
  <c r="AB13"/>
  <c r="AB19"/>
  <c r="AB48"/>
  <c r="AB61"/>
  <c r="AB75"/>
  <c r="AA46"/>
  <c r="AA23"/>
  <c r="AA8"/>
  <c r="AA32"/>
  <c r="AA36"/>
  <c r="AA3"/>
  <c r="AA51"/>
  <c r="AA21"/>
  <c r="AA31"/>
  <c r="G31" s="1"/>
  <c r="AA42"/>
  <c r="AA16"/>
  <c r="AA27"/>
  <c r="AA50"/>
  <c r="AA52"/>
  <c r="G52" s="1"/>
  <c r="AA71"/>
  <c r="AA25"/>
  <c r="AA56"/>
  <c r="AA53"/>
  <c r="AA49"/>
  <c r="AA24"/>
  <c r="AA63"/>
  <c r="AA22"/>
  <c r="AA7"/>
  <c r="AA15"/>
  <c r="AA65"/>
  <c r="AA58"/>
  <c r="AA66"/>
  <c r="AA14"/>
  <c r="AA47"/>
  <c r="AA69"/>
  <c r="AA62"/>
  <c r="AA6"/>
  <c r="AA41"/>
  <c r="AA10"/>
  <c r="AA39"/>
  <c r="AA5"/>
  <c r="AA55"/>
  <c r="G55" s="1"/>
  <c r="Z21"/>
  <c r="Z22"/>
  <c r="Z34"/>
  <c r="Z7"/>
  <c r="Z19"/>
  <c r="Z50"/>
  <c r="Z71"/>
  <c r="Z56"/>
  <c r="Z46"/>
  <c r="Z49"/>
  <c r="Z8"/>
  <c r="Z15"/>
  <c r="Z14"/>
  <c r="Z41"/>
  <c r="Z57"/>
  <c r="Z55"/>
  <c r="Z61"/>
  <c r="Z52"/>
  <c r="Z25"/>
  <c r="Z53"/>
  <c r="Z23"/>
  <c r="Z24"/>
  <c r="Z63"/>
  <c r="Z66"/>
  <c r="Z36"/>
  <c r="Z51"/>
  <c r="Z9"/>
  <c r="Z28"/>
  <c r="Z10"/>
  <c r="Z75"/>
  <c r="Z16"/>
  <c r="Z32"/>
  <c r="Y50"/>
  <c r="Y58"/>
  <c r="Y35"/>
  <c r="Y28"/>
  <c r="Y48"/>
  <c r="Y61"/>
  <c r="Y16"/>
  <c r="Y22"/>
  <c r="Y65"/>
  <c r="Y31"/>
  <c r="H31" s="1"/>
  <c r="Y29"/>
  <c r="Y51"/>
  <c r="Y41"/>
  <c r="Y5"/>
  <c r="Y71"/>
  <c r="Y25"/>
  <c r="Y49"/>
  <c r="Y60"/>
  <c r="Y57"/>
  <c r="Y10"/>
  <c r="Y13"/>
  <c r="Y19"/>
  <c r="Y52"/>
  <c r="Y7"/>
  <c r="Y36"/>
  <c r="Y6"/>
  <c r="Y21"/>
  <c r="Y46"/>
  <c r="Y8"/>
  <c r="Y32"/>
  <c r="Y69"/>
  <c r="Y62"/>
  <c r="Y34"/>
  <c r="Y53"/>
  <c r="Y24"/>
  <c r="X10"/>
  <c r="X13"/>
  <c r="X53"/>
  <c r="X63"/>
  <c r="X32"/>
  <c r="X5"/>
  <c r="X49"/>
  <c r="U66"/>
  <c r="X6"/>
  <c r="X25"/>
  <c r="X24"/>
  <c r="X61"/>
  <c r="X51"/>
  <c r="X47"/>
  <c r="X39"/>
  <c r="X27"/>
  <c r="X16"/>
  <c r="X29"/>
  <c r="X48"/>
  <c r="X7"/>
  <c r="X30"/>
  <c r="X71"/>
  <c r="X21"/>
  <c r="X28"/>
  <c r="X50"/>
  <c r="X52"/>
  <c r="X69"/>
  <c r="X66"/>
  <c r="X15"/>
  <c r="X57"/>
  <c r="X8"/>
  <c r="X65"/>
  <c r="X55"/>
  <c r="X19"/>
  <c r="X42"/>
  <c r="X3"/>
  <c r="X23"/>
  <c r="X58"/>
  <c r="X36"/>
  <c r="X46"/>
  <c r="X34"/>
  <c r="X45"/>
  <c r="X75"/>
  <c r="X35"/>
  <c r="X11"/>
  <c r="U29"/>
  <c r="D93" i="2"/>
  <c r="U3" i="4"/>
  <c r="S11"/>
  <c r="S22"/>
  <c r="S32"/>
  <c r="U10"/>
  <c r="U8"/>
  <c r="D94" i="2"/>
  <c r="U52" i="4"/>
  <c r="D105" i="2"/>
  <c r="D95"/>
  <c r="S57" i="4"/>
  <c r="EG84"/>
  <c r="EF84"/>
  <c r="EI84"/>
  <c r="EJ84"/>
  <c r="DY84"/>
  <c r="DX84"/>
  <c r="EA84"/>
  <c r="DZ84"/>
  <c r="EH84"/>
  <c r="ED84"/>
  <c r="EC84"/>
  <c r="EB84"/>
  <c r="EE84"/>
  <c r="S49"/>
  <c r="S65"/>
  <c r="EJ83"/>
  <c r="EB83"/>
  <c r="EG83"/>
  <c r="EH83"/>
  <c r="EI83"/>
  <c r="EC83"/>
  <c r="ED83"/>
  <c r="EE83"/>
  <c r="DY83"/>
  <c r="DZ83"/>
  <c r="EA83"/>
  <c r="EF83"/>
  <c r="DX83"/>
  <c r="D100" i="2"/>
  <c r="U25" i="4"/>
  <c r="S53"/>
  <c r="S3"/>
  <c r="U6"/>
  <c r="U11"/>
  <c r="U13"/>
  <c r="S75"/>
  <c r="S8"/>
  <c r="U58"/>
  <c r="U14"/>
  <c r="U35"/>
  <c r="S39"/>
  <c r="U42"/>
  <c r="U70"/>
  <c r="U22"/>
  <c r="U48"/>
  <c r="U9"/>
  <c r="U71"/>
  <c r="U49"/>
  <c r="U50"/>
  <c r="U62"/>
  <c r="U34"/>
  <c r="U61"/>
  <c r="U28"/>
  <c r="U21"/>
  <c r="U16"/>
  <c r="U53"/>
  <c r="U54"/>
  <c r="U19"/>
  <c r="U45"/>
  <c r="U75"/>
  <c r="U15"/>
  <c r="U23"/>
  <c r="U63"/>
  <c r="U24"/>
  <c r="U65"/>
  <c r="U30"/>
  <c r="U46"/>
  <c r="U60"/>
  <c r="U57"/>
  <c r="U69"/>
  <c r="U32"/>
  <c r="U36"/>
  <c r="U47"/>
  <c r="U7"/>
  <c r="U41"/>
  <c r="U39"/>
  <c r="S35"/>
  <c r="S72"/>
  <c r="S28"/>
  <c r="S16"/>
  <c r="S34"/>
  <c r="S36"/>
  <c r="S13"/>
  <c r="S73"/>
  <c r="S41"/>
  <c r="S60"/>
  <c r="S10"/>
  <c r="S21"/>
  <c r="S23"/>
  <c r="S50"/>
  <c r="S63"/>
  <c r="S19"/>
  <c r="S15"/>
  <c r="S47"/>
  <c r="S7"/>
  <c r="S46"/>
  <c r="S52"/>
  <c r="S25"/>
  <c r="S62"/>
  <c r="S61"/>
  <c r="S51"/>
  <c r="S70"/>
  <c r="S45"/>
  <c r="S48"/>
  <c r="S24"/>
  <c r="S71"/>
  <c r="S58"/>
  <c r="S6"/>
  <c r="S42"/>
  <c r="S29"/>
  <c r="S31"/>
  <c r="S66"/>
  <c r="S14"/>
  <c r="S55"/>
  <c r="L81" i="11"/>
  <c r="L29"/>
  <c r="L18"/>
  <c r="P34" i="4"/>
  <c r="P63"/>
  <c r="P9"/>
  <c r="G9" s="1"/>
  <c r="P73"/>
  <c r="AM95" i="2"/>
  <c r="P46" i="4"/>
  <c r="P41"/>
  <c r="P45"/>
  <c r="AM93" i="2"/>
  <c r="P50" i="4"/>
  <c r="P4"/>
  <c r="G4" s="1"/>
  <c r="P22"/>
  <c r="P54"/>
  <c r="G54" s="1"/>
  <c r="P35"/>
  <c r="P39"/>
  <c r="P42"/>
  <c r="P7"/>
  <c r="P58"/>
  <c r="P6"/>
  <c r="P14"/>
  <c r="P51"/>
  <c r="P71"/>
  <c r="P53"/>
  <c r="P23"/>
  <c r="P70"/>
  <c r="G70" s="1"/>
  <c r="P66"/>
  <c r="P48"/>
  <c r="P28"/>
  <c r="P27"/>
  <c r="P26"/>
  <c r="G26" s="1"/>
  <c r="P21"/>
  <c r="P62"/>
  <c r="P75"/>
  <c r="P8"/>
  <c r="P69"/>
  <c r="P16"/>
  <c r="P3"/>
  <c r="P60"/>
  <c r="P57"/>
  <c r="P43"/>
  <c r="G43" s="1"/>
  <c r="P61"/>
  <c r="P11"/>
  <c r="P19"/>
  <c r="P32"/>
  <c r="P24"/>
  <c r="P10"/>
  <c r="P49"/>
  <c r="P15"/>
  <c r="P36"/>
  <c r="P72"/>
  <c r="G72" s="1"/>
  <c r="P25"/>
  <c r="AK77" i="2"/>
  <c r="N25" i="4" s="1"/>
  <c r="AK15" i="2"/>
  <c r="N61" i="4" s="1"/>
  <c r="AK44" i="2"/>
  <c r="AK80"/>
  <c r="N50" i="4" s="1"/>
  <c r="AK68" i="2"/>
  <c r="N49" i="4" s="1"/>
  <c r="AK66" i="2"/>
  <c r="N30" i="4" s="1"/>
  <c r="AK73" i="2"/>
  <c r="N53" i="4" s="1"/>
  <c r="AR81" i="2"/>
  <c r="O27" i="4" s="1"/>
  <c r="AR78" i="2"/>
  <c r="O71" i="4" s="1"/>
  <c r="AR58" i="2"/>
  <c r="O15" i="4" s="1"/>
  <c r="AR80" i="2"/>
  <c r="O50" i="4" s="1"/>
  <c r="AR64" i="2"/>
  <c r="O63" i="4" s="1"/>
  <c r="AR59" i="2"/>
  <c r="O7" i="4" s="1"/>
  <c r="AR17" i="2"/>
  <c r="O48" i="4" s="1"/>
  <c r="AR84" i="2"/>
  <c r="O21" i="4" s="1"/>
  <c r="AR14" i="2"/>
  <c r="O38" i="4" s="1"/>
  <c r="AR20" i="2"/>
  <c r="O45" i="4" s="1"/>
  <c r="AR83" i="2"/>
  <c r="O16" i="4" s="1"/>
  <c r="AR67" i="2"/>
  <c r="O24" i="4" s="1"/>
  <c r="AR65" i="2"/>
  <c r="O8" i="4" s="1"/>
  <c r="AR40" i="2"/>
  <c r="O29" i="4" s="1"/>
  <c r="AR32" i="2"/>
  <c r="O9" i="4" s="1"/>
  <c r="AR19" i="2"/>
  <c r="O13" i="4" s="1"/>
  <c r="AR15" i="2"/>
  <c r="O61" i="4" s="1"/>
  <c r="AM100" i="2"/>
  <c r="AK78"/>
  <c r="N71" i="4" s="1"/>
  <c r="AK59" i="2"/>
  <c r="N7" i="4" s="1"/>
  <c r="AR56" i="2"/>
  <c r="O65" i="4" s="1"/>
  <c r="AR53" i="2"/>
  <c r="O58" i="4" s="1"/>
  <c r="AR49" i="2"/>
  <c r="O70" i="4" s="1"/>
  <c r="AR47" i="2"/>
  <c r="O43" i="4" s="1"/>
  <c r="AR36" i="2"/>
  <c r="O54" i="4" s="1"/>
  <c r="AR34" i="2"/>
  <c r="O41" i="4" s="1"/>
  <c r="AR31" i="2"/>
  <c r="O35" i="4" s="1"/>
  <c r="AR29" i="2"/>
  <c r="O57" i="4" s="1"/>
  <c r="AR27" i="2"/>
  <c r="O11" i="4" s="1"/>
  <c r="AR21" i="2"/>
  <c r="O55" i="4" s="1"/>
  <c r="AK19" i="2"/>
  <c r="N13" i="4" s="1"/>
  <c r="AR73" i="2"/>
  <c r="O53" i="4" s="1"/>
  <c r="AR70" i="2"/>
  <c r="O46" i="4" s="1"/>
  <c r="AR68" i="2"/>
  <c r="O49" i="4" s="1"/>
  <c r="AR66" i="2"/>
  <c r="O30" i="4" s="1"/>
  <c r="AR62" i="2"/>
  <c r="O22" i="4" s="1"/>
  <c r="AK58" i="2"/>
  <c r="N15" i="4" s="1"/>
  <c r="AR51" i="2"/>
  <c r="O72" i="4" s="1"/>
  <c r="AR43" i="2"/>
  <c r="O36" i="4" s="1"/>
  <c r="AR41" i="2"/>
  <c r="O74" i="4" s="1"/>
  <c r="AR39" i="2"/>
  <c r="O62" i="4" s="1"/>
  <c r="AR26" i="2"/>
  <c r="O10" i="4" s="1"/>
  <c r="AR23" i="2"/>
  <c r="O5" i="4" s="1"/>
  <c r="AK22" i="2"/>
  <c r="N42" i="4" s="1"/>
  <c r="AR61" i="2"/>
  <c r="O32" i="4" s="1"/>
  <c r="AR50" i="2"/>
  <c r="O14" i="4" s="1"/>
  <c r="AR48" i="2"/>
  <c r="O47" i="4" s="1"/>
  <c r="AR46" i="2"/>
  <c r="O31" i="4" s="1"/>
  <c r="AR45" i="2"/>
  <c r="O73" i="4" s="1"/>
  <c r="AR37" i="2"/>
  <c r="O51" i="4" s="1"/>
  <c r="AR33" i="2"/>
  <c r="O26" i="4" s="1"/>
  <c r="AR30" i="2"/>
  <c r="O34" i="4" s="1"/>
  <c r="AR28" i="2"/>
  <c r="O28" i="4" s="1"/>
  <c r="AK24" i="2"/>
  <c r="N39" i="4" s="1"/>
  <c r="AR22" i="2"/>
  <c r="O42" i="4" s="1"/>
  <c r="AR69" i="2"/>
  <c r="O23" i="4" s="1"/>
  <c r="AR63" i="2"/>
  <c r="O60" i="4" s="1"/>
  <c r="AK53" i="2"/>
  <c r="AR44"/>
  <c r="O69" i="4" s="1"/>
  <c r="AR42" i="2"/>
  <c r="O3" i="4" s="1"/>
  <c r="AK29" i="2"/>
  <c r="N57" i="4" s="1"/>
  <c r="AK27" i="2"/>
  <c r="N11" i="4" s="1"/>
  <c r="AR24" i="2"/>
  <c r="O39" i="4" s="1"/>
  <c r="AK21" i="2"/>
  <c r="N55" i="4" s="1"/>
  <c r="AR18" i="2"/>
  <c r="O19" i="4" s="1"/>
  <c r="AR13" i="2"/>
  <c r="O75" i="4" s="1"/>
  <c r="AK74" i="2"/>
  <c r="N33" i="4" s="1"/>
  <c r="AK70" i="2"/>
  <c r="N46" i="4" s="1"/>
  <c r="AK51" i="2"/>
  <c r="AK49"/>
  <c r="AK36"/>
  <c r="AK32"/>
  <c r="N9" i="4" s="1"/>
  <c r="AK79" i="2"/>
  <c r="N52" i="4" s="1"/>
  <c r="AK34" i="2"/>
  <c r="N41" i="4" s="1"/>
  <c r="AK17" i="2"/>
  <c r="N48" i="4" s="1"/>
  <c r="AK47" i="2"/>
  <c r="AK40"/>
  <c r="AK26"/>
  <c r="N10" i="4" s="1"/>
  <c r="AK69" i="2"/>
  <c r="N23" i="4" s="1"/>
  <c r="AK13" i="2"/>
  <c r="N75" i="4" s="1"/>
  <c r="AK43" i="2"/>
  <c r="AK56"/>
  <c r="AK61"/>
  <c r="N32" i="4" s="1"/>
  <c r="AK64" i="2"/>
  <c r="N63" i="4" s="1"/>
  <c r="AK65" i="2"/>
  <c r="N8" i="4" s="1"/>
  <c r="AK31" i="2"/>
  <c r="N35" i="4" s="1"/>
  <c r="AK20" i="2"/>
  <c r="N45" i="4" s="1"/>
  <c r="AK63" i="2"/>
  <c r="N60" i="4" s="1"/>
  <c r="AK28" i="2"/>
  <c r="N28" i="4" s="1"/>
  <c r="AF93" i="2"/>
  <c r="AK52"/>
  <c r="AK41"/>
  <c r="AK76"/>
  <c r="N56" i="4" s="1"/>
  <c r="AK83" i="2"/>
  <c r="N16" i="4" s="1"/>
  <c r="AK18" i="2"/>
  <c r="N19" i="4" s="1"/>
  <c r="AK42" i="2"/>
  <c r="AK25"/>
  <c r="N67" i="4" s="1"/>
  <c r="AK48" i="2"/>
  <c r="AK50"/>
  <c r="AK67"/>
  <c r="N24" i="4" s="1"/>
  <c r="AK37" i="2"/>
  <c r="AF100"/>
  <c r="AK30"/>
  <c r="N34" i="4" s="1"/>
  <c r="AK46" i="2"/>
  <c r="AK38"/>
  <c r="AF95"/>
  <c r="Y100"/>
  <c r="Y95"/>
  <c r="Y93"/>
  <c r="R93"/>
  <c r="R95"/>
  <c r="R100"/>
  <c r="J9" i="4"/>
  <c r="J59"/>
  <c r="J68"/>
  <c r="K95" i="2"/>
  <c r="J33" i="4"/>
  <c r="J23"/>
  <c r="J30"/>
  <c r="J28"/>
  <c r="J35"/>
  <c r="J54"/>
  <c r="I75" i="2"/>
  <c r="J56" i="4" s="1"/>
  <c r="J8"/>
  <c r="J4"/>
  <c r="I76" i="2"/>
  <c r="J71" i="4" s="1"/>
  <c r="I79" i="2"/>
  <c r="J37" i="4" s="1"/>
  <c r="J24"/>
  <c r="J26"/>
  <c r="J57"/>
  <c r="I80" i="2"/>
  <c r="J16" i="4" s="1"/>
  <c r="J5"/>
  <c r="J49"/>
  <c r="J11"/>
  <c r="J42"/>
  <c r="I82" i="2"/>
  <c r="J21" i="4" s="1"/>
  <c r="J51"/>
  <c r="I78" i="2"/>
  <c r="J50" i="4" s="1"/>
  <c r="J46"/>
  <c r="J6"/>
  <c r="J39"/>
  <c r="J41"/>
  <c r="J34"/>
  <c r="J10"/>
  <c r="J45"/>
  <c r="J61"/>
  <c r="J75"/>
  <c r="I12" i="2"/>
  <c r="K94"/>
  <c r="K93"/>
  <c r="J48" i="4"/>
  <c r="J19"/>
  <c r="J13"/>
  <c r="J52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Y63" i="11" l="1"/>
  <c r="Y11"/>
  <c r="AC11" s="1"/>
  <c r="AD11" s="1"/>
  <c r="AA16"/>
  <c r="AB16" s="1"/>
  <c r="Y30"/>
  <c r="Z30" s="1"/>
  <c r="I63" i="4"/>
  <c r="H18"/>
  <c r="H52"/>
  <c r="I49"/>
  <c r="I5"/>
  <c r="I58"/>
  <c r="I47"/>
  <c r="I48"/>
  <c r="I69"/>
  <c r="I65"/>
  <c r="I35"/>
  <c r="I62"/>
  <c r="I19"/>
  <c r="I41"/>
  <c r="I60"/>
  <c r="I53"/>
  <c r="I71"/>
  <c r="Y16" i="11"/>
  <c r="Z16" s="1"/>
  <c r="Y7"/>
  <c r="Z7" s="1"/>
  <c r="Y29"/>
  <c r="Z29" s="1"/>
  <c r="AA40"/>
  <c r="AC40" s="1"/>
  <c r="AD40" s="1"/>
  <c r="AA65"/>
  <c r="AB65" s="1"/>
  <c r="Y23"/>
  <c r="Z23" s="1"/>
  <c r="H17" i="4"/>
  <c r="Y33" i="11"/>
  <c r="Z33" s="1"/>
  <c r="AA66"/>
  <c r="AB66" s="1"/>
  <c r="AA27"/>
  <c r="AB27" s="1"/>
  <c r="AA63"/>
  <c r="AB63" s="1"/>
  <c r="Y36"/>
  <c r="AC36" s="1"/>
  <c r="AD36" s="1"/>
  <c r="AA52"/>
  <c r="AB52" s="1"/>
  <c r="AA39"/>
  <c r="AB39" s="1"/>
  <c r="Y51"/>
  <c r="Z51" s="1"/>
  <c r="AA80"/>
  <c r="AB80" s="1"/>
  <c r="Y69"/>
  <c r="Z69" s="1"/>
  <c r="Y13"/>
  <c r="Z13" s="1"/>
  <c r="I6" i="4"/>
  <c r="I51"/>
  <c r="AA61" i="11"/>
  <c r="AB61" s="1"/>
  <c r="AA17"/>
  <c r="AB17" s="1"/>
  <c r="AA19"/>
  <c r="AB19" s="1"/>
  <c r="Y22"/>
  <c r="AC22" s="1"/>
  <c r="AD22" s="1"/>
  <c r="Y25"/>
  <c r="Z25" s="1"/>
  <c r="H66" i="4"/>
  <c r="H12"/>
  <c r="I24"/>
  <c r="I32"/>
  <c r="I21"/>
  <c r="I30"/>
  <c r="I15"/>
  <c r="I37"/>
  <c r="I16"/>
  <c r="I29"/>
  <c r="AA48" i="11"/>
  <c r="AA35"/>
  <c r="AB35" s="1"/>
  <c r="Y73"/>
  <c r="AC73" s="1"/>
  <c r="AD73" s="1"/>
  <c r="Y35"/>
  <c r="Y67"/>
  <c r="Z67" s="1"/>
  <c r="Y48"/>
  <c r="Z48" s="1"/>
  <c r="Y15"/>
  <c r="AC15" s="1"/>
  <c r="AD15" s="1"/>
  <c r="Y50"/>
  <c r="Z50" s="1"/>
  <c r="Y24"/>
  <c r="Z24" s="1"/>
  <c r="AA23"/>
  <c r="Y70"/>
  <c r="Z70" s="1"/>
  <c r="AA13"/>
  <c r="Y20"/>
  <c r="Z20" s="1"/>
  <c r="Y54"/>
  <c r="Z54" s="1"/>
  <c r="AA33"/>
  <c r="Y81"/>
  <c r="Z81" s="1"/>
  <c r="AA50"/>
  <c r="AA12"/>
  <c r="AB12" s="1"/>
  <c r="AA31"/>
  <c r="AB31" s="1"/>
  <c r="Y47"/>
  <c r="Z47" s="1"/>
  <c r="I9" i="4"/>
  <c r="I7"/>
  <c r="I13"/>
  <c r="O80" i="11"/>
  <c r="I10" i="4"/>
  <c r="N47" i="11"/>
  <c r="O47"/>
  <c r="I34" i="4"/>
  <c r="I23"/>
  <c r="I3"/>
  <c r="I40"/>
  <c r="O40" i="11"/>
  <c r="I52" i="4"/>
  <c r="O50" i="11"/>
  <c r="I11" i="4"/>
  <c r="I4"/>
  <c r="N48" i="11"/>
  <c r="I42" i="4"/>
  <c r="I39"/>
  <c r="N81" i="11"/>
  <c r="O48"/>
  <c r="I46" i="4"/>
  <c r="I36"/>
  <c r="O81" i="11"/>
  <c r="I25" i="4"/>
  <c r="N40" i="11"/>
  <c r="I18" i="4"/>
  <c r="I22"/>
  <c r="I12"/>
  <c r="I43"/>
  <c r="I17"/>
  <c r="I28"/>
  <c r="AA5" i="11"/>
  <c r="H27" i="4"/>
  <c r="H75"/>
  <c r="H69"/>
  <c r="AA69" i="11"/>
  <c r="Y12"/>
  <c r="Z12" s="1"/>
  <c r="AA29"/>
  <c r="AB29" s="1"/>
  <c r="Y55"/>
  <c r="Z55" s="1"/>
  <c r="AA21"/>
  <c r="AC21" s="1"/>
  <c r="AD21" s="1"/>
  <c r="AA7"/>
  <c r="H13" i="4"/>
  <c r="AA47" i="11"/>
  <c r="Y31"/>
  <c r="AA20"/>
  <c r="AB20" s="1"/>
  <c r="Y43"/>
  <c r="Z43" s="1"/>
  <c r="AA81"/>
  <c r="Y28"/>
  <c r="Z28" s="1"/>
  <c r="AA54"/>
  <c r="AB54" s="1"/>
  <c r="AN75" i="4"/>
  <c r="I75" s="1"/>
  <c r="H11"/>
  <c r="H9"/>
  <c r="R18" i="11"/>
  <c r="AM67" i="4"/>
  <c r="F67" s="1"/>
  <c r="Q83" i="11"/>
  <c r="R83"/>
  <c r="R67"/>
  <c r="R80"/>
  <c r="Q80"/>
  <c r="Q81"/>
  <c r="Q75"/>
  <c r="R75"/>
  <c r="R72"/>
  <c r="Q72"/>
  <c r="R55"/>
  <c r="Q55"/>
  <c r="R50"/>
  <c r="Q50"/>
  <c r="Q48"/>
  <c r="Q39"/>
  <c r="R39"/>
  <c r="R30"/>
  <c r="Q30"/>
  <c r="Q29"/>
  <c r="R29"/>
  <c r="Q20"/>
  <c r="R20"/>
  <c r="R15"/>
  <c r="Q15"/>
  <c r="GT102" i="2"/>
  <c r="GT97"/>
  <c r="F12" i="4"/>
  <c r="AA70" i="11"/>
  <c r="Y19"/>
  <c r="AJ38" i="4"/>
  <c r="H38" s="1"/>
  <c r="GD108" i="2"/>
  <c r="GD92"/>
  <c r="GD107"/>
  <c r="GD106"/>
  <c r="AA55" i="11"/>
  <c r="Y60"/>
  <c r="Z60" s="1"/>
  <c r="H60" i="4"/>
  <c r="AA67" i="11"/>
  <c r="H51" i="4"/>
  <c r="AA43" i="11"/>
  <c r="H23" i="4"/>
  <c r="AA28" i="11"/>
  <c r="AB28" s="1"/>
  <c r="Y62"/>
  <c r="Z62" s="1"/>
  <c r="Y17"/>
  <c r="Y83"/>
  <c r="Z83" s="1"/>
  <c r="H8" i="4"/>
  <c r="AA41" i="11"/>
  <c r="AB41" s="1"/>
  <c r="Y66"/>
  <c r="Z66" s="1"/>
  <c r="AA24"/>
  <c r="AB24" s="1"/>
  <c r="Y65"/>
  <c r="AA75"/>
  <c r="AC75" s="1"/>
  <c r="AD75" s="1"/>
  <c r="H36" i="4"/>
  <c r="H50"/>
  <c r="AA72" i="11"/>
  <c r="AB72" s="1"/>
  <c r="AA51"/>
  <c r="AB51" s="1"/>
  <c r="I83"/>
  <c r="H5" i="4"/>
  <c r="H6"/>
  <c r="H58"/>
  <c r="H71"/>
  <c r="H24"/>
  <c r="H35"/>
  <c r="H10"/>
  <c r="H41"/>
  <c r="H34"/>
  <c r="H28"/>
  <c r="H19"/>
  <c r="H32"/>
  <c r="H21"/>
  <c r="H53"/>
  <c r="H63"/>
  <c r="H7"/>
  <c r="H29"/>
  <c r="H15"/>
  <c r="H45"/>
  <c r="H65"/>
  <c r="H62"/>
  <c r="H22"/>
  <c r="H57"/>
  <c r="H16"/>
  <c r="H3"/>
  <c r="H61"/>
  <c r="H49"/>
  <c r="H48"/>
  <c r="H47"/>
  <c r="H39"/>
  <c r="H46"/>
  <c r="H25"/>
  <c r="H14"/>
  <c r="F26"/>
  <c r="F44"/>
  <c r="F40"/>
  <c r="F37"/>
  <c r="O29" i="11"/>
  <c r="N26"/>
  <c r="O26"/>
  <c r="F4" i="4"/>
  <c r="G29"/>
  <c r="G56"/>
  <c r="W78" i="11"/>
  <c r="G69" i="4"/>
  <c r="G75"/>
  <c r="G41"/>
  <c r="G28"/>
  <c r="G65"/>
  <c r="G66"/>
  <c r="G47"/>
  <c r="G50"/>
  <c r="G46"/>
  <c r="G8"/>
  <c r="G22"/>
  <c r="G15"/>
  <c r="G14"/>
  <c r="G11"/>
  <c r="G5"/>
  <c r="G42"/>
  <c r="G45"/>
  <c r="G13"/>
  <c r="G23"/>
  <c r="F5"/>
  <c r="F27"/>
  <c r="G34"/>
  <c r="F56"/>
  <c r="G16"/>
  <c r="G6"/>
  <c r="G25"/>
  <c r="G39"/>
  <c r="G62"/>
  <c r="G49"/>
  <c r="G19"/>
  <c r="G58"/>
  <c r="G61"/>
  <c r="G48"/>
  <c r="G32"/>
  <c r="G71"/>
  <c r="F62"/>
  <c r="F33"/>
  <c r="G35"/>
  <c r="F38"/>
  <c r="G57"/>
  <c r="G21"/>
  <c r="G53"/>
  <c r="G73"/>
  <c r="G36"/>
  <c r="G24"/>
  <c r="G27"/>
  <c r="G51"/>
  <c r="G7"/>
  <c r="G3"/>
  <c r="G10"/>
  <c r="G60"/>
  <c r="G63"/>
  <c r="F22"/>
  <c r="F21"/>
  <c r="F64"/>
  <c r="E64" s="1"/>
  <c r="F41"/>
  <c r="F73"/>
  <c r="L28" i="11"/>
  <c r="F8" i="4"/>
  <c r="F10"/>
  <c r="F17"/>
  <c r="F28"/>
  <c r="F75"/>
  <c r="F55"/>
  <c r="F45"/>
  <c r="F25"/>
  <c r="F52"/>
  <c r="F16"/>
  <c r="F24"/>
  <c r="F63"/>
  <c r="F19"/>
  <c r="F7"/>
  <c r="F34"/>
  <c r="F23"/>
  <c r="F13"/>
  <c r="F71"/>
  <c r="F61"/>
  <c r="F46"/>
  <c r="F60"/>
  <c r="F32"/>
  <c r="F39"/>
  <c r="F48"/>
  <c r="F35"/>
  <c r="F11"/>
  <c r="F57"/>
  <c r="F15"/>
  <c r="F9"/>
  <c r="F53"/>
  <c r="F30"/>
  <c r="F49"/>
  <c r="F50"/>
  <c r="F42"/>
  <c r="O18"/>
  <c r="AV102" i="2"/>
  <c r="AV97"/>
  <c r="N43" i="4"/>
  <c r="N66"/>
  <c r="N51"/>
  <c r="F51" s="1"/>
  <c r="N14"/>
  <c r="N47"/>
  <c r="N3"/>
  <c r="N65"/>
  <c r="F65" s="1"/>
  <c r="N70"/>
  <c r="N58"/>
  <c r="N29"/>
  <c r="N54"/>
  <c r="F54" s="1"/>
  <c r="N6"/>
  <c r="F6" s="1"/>
  <c r="N36"/>
  <c r="N72"/>
  <c r="N31"/>
  <c r="N74"/>
  <c r="N69"/>
  <c r="W64" i="11"/>
  <c r="W61"/>
  <c r="X61" s="1"/>
  <c r="H50"/>
  <c r="H28"/>
  <c r="H48"/>
  <c r="H53"/>
  <c r="J17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I77"/>
  <c r="L42"/>
  <c r="AE5"/>
  <c r="AG5"/>
  <c r="AI6"/>
  <c r="AJ6" s="1"/>
  <c r="AI33"/>
  <c r="AJ33" s="1"/>
  <c r="Y5"/>
  <c r="AI79"/>
  <c r="AJ79" s="1"/>
  <c r="AI17"/>
  <c r="AJ17" s="1"/>
  <c r="AI45"/>
  <c r="AJ45" s="1"/>
  <c r="AC46"/>
  <c r="AD46" s="1"/>
  <c r="AI46"/>
  <c r="AJ46" s="1"/>
  <c r="H40"/>
  <c r="I70"/>
  <c r="AI48"/>
  <c r="AJ48" s="1"/>
  <c r="AI32"/>
  <c r="AJ32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38"/>
  <c r="AD38" s="1"/>
  <c r="AI55"/>
  <c r="AJ55" s="1"/>
  <c r="I7"/>
  <c r="H39"/>
  <c r="I81"/>
  <c r="AC42"/>
  <c r="AD42" s="1"/>
  <c r="AI11"/>
  <c r="AJ11" s="1"/>
  <c r="AC74"/>
  <c r="AD74" s="1"/>
  <c r="AI70"/>
  <c r="AJ70" s="1"/>
  <c r="AI27"/>
  <c r="AJ27" s="1"/>
  <c r="AI83"/>
  <c r="AJ83" s="1"/>
  <c r="AC57"/>
  <c r="AD57" s="1"/>
  <c r="AI16"/>
  <c r="AJ16" s="1"/>
  <c r="AI67"/>
  <c r="AJ67" s="1"/>
  <c r="AC26"/>
  <c r="AD26" s="1"/>
  <c r="AC56"/>
  <c r="AD56" s="1"/>
  <c r="AI19"/>
  <c r="AJ19" s="1"/>
  <c r="AI58"/>
  <c r="AJ58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59"/>
  <c r="AD59" s="1"/>
  <c r="I64"/>
  <c r="I77"/>
  <c r="L72"/>
  <c r="AI43"/>
  <c r="AJ43" s="1"/>
  <c r="AC77"/>
  <c r="BH7"/>
  <c r="H20"/>
  <c r="I71"/>
  <c r="L66"/>
  <c r="H56"/>
  <c r="L45"/>
  <c r="L71"/>
  <c r="AI54"/>
  <c r="AJ54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AP83"/>
  <c r="I28"/>
  <c r="T29"/>
  <c r="AL29"/>
  <c r="Z39"/>
  <c r="AN39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AL81"/>
  <c r="E81"/>
  <c r="AZ74"/>
  <c r="K74"/>
  <c r="I72"/>
  <c r="AN44"/>
  <c r="AT44"/>
  <c r="I1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I57"/>
  <c r="AJ57" s="1"/>
  <c r="AI52"/>
  <c r="AJ52" s="1"/>
  <c r="N74"/>
  <c r="AI51"/>
  <c r="AJ51" s="1"/>
  <c r="R56"/>
  <c r="AI49"/>
  <c r="AJ49" s="1"/>
  <c r="O10"/>
  <c r="N10"/>
  <c r="O35"/>
  <c r="N35"/>
  <c r="O62"/>
  <c r="N62"/>
  <c r="O61"/>
  <c r="N61"/>
  <c r="Q43"/>
  <c r="R43"/>
  <c r="R61"/>
  <c r="Q61"/>
  <c r="R58"/>
  <c r="Q58"/>
  <c r="H9"/>
  <c r="AR62"/>
  <c r="AH80"/>
  <c r="BL80"/>
  <c r="E80"/>
  <c r="AR15"/>
  <c r="BH15"/>
  <c r="I40"/>
  <c r="AB9"/>
  <c r="AT9"/>
  <c r="E9"/>
  <c r="E53"/>
  <c r="AP53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T80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BD20"/>
  <c r="BF25"/>
  <c r="BD7"/>
  <c r="AH18"/>
  <c r="BB18"/>
  <c r="E18"/>
  <c r="BL26"/>
  <c r="Q67"/>
  <c r="AC9"/>
  <c r="AD9" s="1"/>
  <c r="AI80"/>
  <c r="AJ80" s="1"/>
  <c r="AI47"/>
  <c r="AJ47" s="1"/>
  <c r="AC71"/>
  <c r="AD71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I65"/>
  <c r="AJ65" s="1"/>
  <c r="AI64"/>
  <c r="AJ64" s="1"/>
  <c r="AI68"/>
  <c r="AJ68" s="1"/>
  <c r="AC10"/>
  <c r="AD10" s="1"/>
  <c r="AI30"/>
  <c r="AJ30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Q27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49"/>
  <c r="AD49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X29"/>
  <c r="BD39"/>
  <c r="AT40"/>
  <c r="E40"/>
  <c r="AH47"/>
  <c r="AL47"/>
  <c r="AZ75"/>
  <c r="AH82"/>
  <c r="AX82"/>
  <c r="E82"/>
  <c r="T78"/>
  <c r="BL78"/>
  <c r="AB42"/>
  <c r="AT42"/>
  <c r="E42"/>
  <c r="BF71"/>
  <c r="AH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H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F19"/>
  <c r="H13"/>
  <c r="I13"/>
  <c r="H46"/>
  <c r="I46"/>
  <c r="H54"/>
  <c r="I54"/>
  <c r="AR66"/>
  <c r="Z38"/>
  <c r="AN38"/>
  <c r="AR77"/>
  <c r="AZ77"/>
  <c r="BJ30"/>
  <c r="H6"/>
  <c r="I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L12"/>
  <c r="BB12"/>
  <c r="AX12"/>
  <c r="AT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E11"/>
  <c r="F11"/>
  <c r="I11"/>
  <c r="H11"/>
  <c r="AZ11"/>
  <c r="BL11"/>
  <c r="BH11"/>
  <c r="V11"/>
  <c r="BD11"/>
  <c r="AN11"/>
  <c r="BJ11"/>
  <c r="AL11"/>
  <c r="BB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F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AB73"/>
  <c r="F33"/>
  <c r="I33"/>
  <c r="H33"/>
  <c r="E33"/>
  <c r="AV33"/>
  <c r="BH33"/>
  <c r="AR33"/>
  <c r="AP33"/>
  <c r="BJ33"/>
  <c r="AT33"/>
  <c r="AL33"/>
  <c r="BL33"/>
  <c r="AN33"/>
  <c r="BF33"/>
  <c r="AZ33"/>
  <c r="AX33"/>
  <c r="BD33"/>
  <c r="V33"/>
  <c r="T33"/>
  <c r="BB33"/>
  <c r="AF33"/>
  <c r="AH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V65"/>
  <c r="AF65"/>
  <c r="AH65"/>
  <c r="E23"/>
  <c r="F23"/>
  <c r="K23"/>
  <c r="L23"/>
  <c r="BJ23"/>
  <c r="BF23"/>
  <c r="AX23"/>
  <c r="AL23"/>
  <c r="BD23"/>
  <c r="T23"/>
  <c r="BB23"/>
  <c r="AZ23"/>
  <c r="V23"/>
  <c r="BH23"/>
  <c r="AT23"/>
  <c r="AP23"/>
  <c r="BL23"/>
  <c r="AV23"/>
  <c r="AR23"/>
  <c r="AN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AF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V17"/>
  <c r="BB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0" i="4"/>
  <c r="J38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AC63" i="11" l="1"/>
  <c r="AD63" s="1"/>
  <c r="Z11"/>
  <c r="AC30"/>
  <c r="AD30" s="1"/>
  <c r="Z63"/>
  <c r="AC65"/>
  <c r="AD65" s="1"/>
  <c r="AC48"/>
  <c r="AD48" s="1"/>
  <c r="AC23"/>
  <c r="AD23" s="1"/>
  <c r="AC33"/>
  <c r="AD33" s="1"/>
  <c r="AC13"/>
  <c r="AD13" s="1"/>
  <c r="AC61"/>
  <c r="AD61" s="1"/>
  <c r="AC27"/>
  <c r="AD27" s="1"/>
  <c r="AC7"/>
  <c r="AD7" s="1"/>
  <c r="AC25"/>
  <c r="AD25" s="1"/>
  <c r="AB40"/>
  <c r="AC16"/>
  <c r="AD16" s="1"/>
  <c r="AC69"/>
  <c r="AD69" s="1"/>
  <c r="Z22"/>
  <c r="AC19"/>
  <c r="AD19" s="1"/>
  <c r="AC39"/>
  <c r="AD39" s="1"/>
  <c r="AC80"/>
  <c r="AD80" s="1"/>
  <c r="Z36"/>
  <c r="AC52"/>
  <c r="AD52" s="1"/>
  <c r="AC17"/>
  <c r="AD17" s="1"/>
  <c r="AB13"/>
  <c r="Z15"/>
  <c r="AB21"/>
  <c r="AC35"/>
  <c r="AD35" s="1"/>
  <c r="AB48"/>
  <c r="Z35"/>
  <c r="AB33"/>
  <c r="Z73"/>
  <c r="AB69"/>
  <c r="AC67"/>
  <c r="AD67" s="1"/>
  <c r="AC12"/>
  <c r="AD12" s="1"/>
  <c r="AB23"/>
  <c r="AC70"/>
  <c r="AD70" s="1"/>
  <c r="E12" i="4"/>
  <c r="AC50" i="11"/>
  <c r="AD50" s="1"/>
  <c r="AC81"/>
  <c r="AD81" s="1"/>
  <c r="AB50"/>
  <c r="AC31"/>
  <c r="AD31" s="1"/>
  <c r="AC47"/>
  <c r="AD47" s="1"/>
  <c r="AC5"/>
  <c r="E40" i="4"/>
  <c r="AB7" i="11"/>
  <c r="AC29"/>
  <c r="AD29" s="1"/>
  <c r="AC54"/>
  <c r="AD54" s="1"/>
  <c r="AB47"/>
  <c r="AC20"/>
  <c r="AD20" s="1"/>
  <c r="Z31"/>
  <c r="AC55"/>
  <c r="AD55" s="1"/>
  <c r="AB81"/>
  <c r="AC43"/>
  <c r="AD43" s="1"/>
  <c r="AB43"/>
  <c r="Z19"/>
  <c r="AC72"/>
  <c r="AD72" s="1"/>
  <c r="GF107" i="2"/>
  <c r="AB55" i="11"/>
  <c r="AC28"/>
  <c r="AD28" s="1"/>
  <c r="AB70"/>
  <c r="AC66"/>
  <c r="AD66" s="1"/>
  <c r="AC62"/>
  <c r="AD62" s="1"/>
  <c r="Z17"/>
  <c r="GF106" i="2"/>
  <c r="AC41" i="11"/>
  <c r="AD41" s="1"/>
  <c r="AB67"/>
  <c r="GH93" i="2"/>
  <c r="GF94"/>
  <c r="GF105"/>
  <c r="GF93"/>
  <c r="GF100"/>
  <c r="GF95"/>
  <c r="AC24" i="11"/>
  <c r="AD24" s="1"/>
  <c r="AC60"/>
  <c r="AD60" s="1"/>
  <c r="AC51"/>
  <c r="AD51" s="1"/>
  <c r="AC83"/>
  <c r="AD83" s="1"/>
  <c r="AB75"/>
  <c r="Z65"/>
  <c r="E22" i="4"/>
  <c r="E15"/>
  <c r="E7"/>
  <c r="E32"/>
  <c r="E73"/>
  <c r="F72"/>
  <c r="E72" s="1"/>
  <c r="F14"/>
  <c r="E14" s="1"/>
  <c r="F36"/>
  <c r="E36" s="1"/>
  <c r="F66"/>
  <c r="E66" s="1"/>
  <c r="F29"/>
  <c r="E29" s="1"/>
  <c r="F58"/>
  <c r="E58" s="1"/>
  <c r="F43"/>
  <c r="E43" s="1"/>
  <c r="F70"/>
  <c r="E70" s="1"/>
  <c r="F69"/>
  <c r="E69" s="1"/>
  <c r="F74"/>
  <c r="E74" s="1"/>
  <c r="F18"/>
  <c r="E18" s="1"/>
  <c r="F3"/>
  <c r="E3" s="1"/>
  <c r="F31"/>
  <c r="E31" s="1"/>
  <c r="F47"/>
  <c r="E47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D12"/>
  <c r="LA12"/>
  <c r="LE12" l="1"/>
  <c r="MU12"/>
  <c r="MP106" s="1"/>
  <c r="MN12"/>
  <c r="MG12"/>
  <c r="LN106" l="1"/>
  <c r="BD20" i="4"/>
  <c r="KZ106" i="2"/>
  <c r="BB20" i="4"/>
  <c r="MI106" i="2"/>
  <c r="AY20" i="4"/>
  <c r="KB12" i="2"/>
  <c r="JY12"/>
  <c r="KC12"/>
  <c r="JX106" s="1"/>
  <c r="BA20" i="4" l="1"/>
  <c r="KL106" i="2"/>
  <c r="KL92"/>
  <c r="KL107"/>
  <c r="KL108"/>
  <c r="AZ20" i="4"/>
  <c r="JU12" i="2"/>
  <c r="JR12"/>
  <c r="JN12"/>
  <c r="JK12"/>
  <c r="KN107" l="1"/>
  <c r="KN106"/>
  <c r="KN95"/>
  <c r="KN100"/>
  <c r="KN94"/>
  <c r="KN96"/>
  <c r="KN105"/>
  <c r="KN93"/>
  <c r="JV12"/>
  <c r="JO12"/>
  <c r="JJ106" s="1"/>
  <c r="JQ106" l="1"/>
  <c r="AW20" i="4"/>
  <c r="AU20"/>
  <c r="IZ12" i="2"/>
  <c r="IW12"/>
  <c r="JA12" l="1"/>
  <c r="IV106" l="1"/>
  <c r="AT20" i="4"/>
  <c r="IS12" i="2"/>
  <c r="IP12"/>
  <c r="IT12" l="1"/>
  <c r="IO106" l="1"/>
  <c r="AS20" i="4"/>
  <c r="IH106" i="2"/>
  <c r="AR20" i="4"/>
  <c r="HF105" i="2"/>
  <c r="HF94"/>
  <c r="GA12"/>
  <c r="FX12"/>
  <c r="FM12"/>
  <c r="FJ12"/>
  <c r="FP106" l="1"/>
  <c r="GB12"/>
  <c r="AL20" i="4"/>
  <c r="FN12" i="2"/>
  <c r="AQ20" i="4" l="1"/>
  <c r="AO20"/>
  <c r="AN20"/>
  <c r="I20" s="1"/>
  <c r="HF108" i="2"/>
  <c r="HF107"/>
  <c r="HF106"/>
  <c r="HF92"/>
  <c r="AM20" i="4"/>
  <c r="AK20"/>
  <c r="AJ20"/>
  <c r="FW106" i="2"/>
  <c r="AI20" i="4"/>
  <c r="FI106" i="2"/>
  <c r="AG20" i="4"/>
  <c r="R5" i="11"/>
  <c r="Q5"/>
  <c r="HH107" i="2" l="1"/>
  <c r="HH101"/>
  <c r="HH96"/>
  <c r="HH106"/>
  <c r="HH95"/>
  <c r="HH100"/>
  <c r="HH93"/>
  <c r="HH94"/>
  <c r="HJ93"/>
  <c r="HH105"/>
  <c r="AF20" i="4"/>
  <c r="AE20" l="1"/>
  <c r="EN92" i="2"/>
  <c r="ER93" s="1"/>
  <c r="EN107"/>
  <c r="EP107" s="1"/>
  <c r="EN108"/>
  <c r="EN106"/>
  <c r="AB20" i="4"/>
  <c r="FB106" i="2"/>
  <c r="N5" i="11"/>
  <c r="O5"/>
  <c r="EP106" i="2" l="1"/>
  <c r="EP94"/>
  <c r="EP105"/>
  <c r="EP100"/>
  <c r="EP95"/>
  <c r="EP93"/>
  <c r="AA20" i="4"/>
  <c r="Z20"/>
  <c r="Y20"/>
  <c r="H20" s="1"/>
  <c r="X20"/>
  <c r="U20"/>
  <c r="BV92" i="2"/>
  <c r="S20" i="4"/>
  <c r="BX100" i="2" l="1"/>
  <c r="BX94"/>
  <c r="BX107"/>
  <c r="BX93"/>
  <c r="BX95"/>
  <c r="BX105"/>
  <c r="BX106"/>
  <c r="T20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97"/>
  <c r="LO98"/>
  <c r="LO99"/>
  <c r="LA102"/>
  <c r="LA103"/>
  <c r="LA104"/>
  <c r="LA97"/>
  <c r="LA98"/>
  <c r="LA99"/>
  <c r="KT104"/>
  <c r="KT98"/>
  <c r="KT99"/>
  <c r="KG104"/>
  <c r="KF104"/>
  <c r="JY104"/>
  <c r="JY99"/>
  <c r="JK104"/>
  <c r="JK99"/>
  <c r="IW104"/>
  <c r="IW99"/>
  <c r="IB102"/>
  <c r="IB103"/>
  <c r="IB104"/>
  <c r="IB98"/>
  <c r="IB99"/>
  <c r="HN103"/>
  <c r="HN104"/>
  <c r="HN98"/>
  <c r="HN99"/>
  <c r="HG104"/>
  <c r="HG99"/>
  <c r="GZ104"/>
  <c r="GZ99"/>
  <c r="GL104"/>
  <c r="FX104"/>
  <c r="FX99"/>
  <c r="FQ104"/>
  <c r="FQ99"/>
  <c r="FJ104"/>
  <c r="FJ103"/>
  <c r="FJ98"/>
  <c r="FJ99"/>
  <c r="FC103"/>
  <c r="FC104"/>
  <c r="FC98"/>
  <c r="FC99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O101" s="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V104"/>
  <c r="KU104"/>
  <c r="KV103"/>
  <c r="KT103" s="1"/>
  <c r="KV102"/>
  <c r="KT102" s="1"/>
  <c r="KV101"/>
  <c r="KT101" s="1"/>
  <c r="KV99"/>
  <c r="KU99"/>
  <c r="KV98"/>
  <c r="KU98"/>
  <c r="KV97"/>
  <c r="KT97" s="1"/>
  <c r="KV96"/>
  <c r="KT96" s="1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H104"/>
  <c r="KH99"/>
  <c r="KF99" s="1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R104" s="1"/>
  <c r="JT103"/>
  <c r="JR103" s="1"/>
  <c r="JT102"/>
  <c r="JR102" s="1"/>
  <c r="JT101"/>
  <c r="JR101" s="1"/>
  <c r="JT99"/>
  <c r="JR99" s="1"/>
  <c r="JT98"/>
  <c r="JR98" s="1"/>
  <c r="JT97"/>
  <c r="JR97" s="1"/>
  <c r="JT96"/>
  <c r="JR96" s="1"/>
  <c r="JQ94"/>
  <c r="JQ92"/>
  <c r="JJ108"/>
  <c r="JJ107"/>
  <c r="JJ105"/>
  <c r="JM104"/>
  <c r="JL104"/>
  <c r="JM99"/>
  <c r="JL99"/>
  <c r="JJ94"/>
  <c r="JJ92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R103"/>
  <c r="IP103" s="1"/>
  <c r="IR102"/>
  <c r="IP102" s="1"/>
  <c r="IR101"/>
  <c r="IP101" s="1"/>
  <c r="IR99"/>
  <c r="IP99" s="1"/>
  <c r="IR98"/>
  <c r="IP98" s="1"/>
  <c r="IR97"/>
  <c r="IP97" s="1"/>
  <c r="IR96"/>
  <c r="IP96" s="1"/>
  <c r="IO94"/>
  <c r="IO92"/>
  <c r="IH108"/>
  <c r="IH107"/>
  <c r="IH105"/>
  <c r="IK104"/>
  <c r="II104" s="1"/>
  <c r="IK99"/>
  <c r="II99" s="1"/>
  <c r="IH94"/>
  <c r="IH92"/>
  <c r="IA108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HW101"/>
  <c r="HU101" s="1"/>
  <c r="HW96"/>
  <c r="HU96" s="1"/>
  <c r="HP104"/>
  <c r="HO104"/>
  <c r="HP103"/>
  <c r="HO103"/>
  <c r="HP102"/>
  <c r="HN102" s="1"/>
  <c r="HO102" s="1"/>
  <c r="HP101"/>
  <c r="HN101" s="1"/>
  <c r="HP99"/>
  <c r="HO99"/>
  <c r="HP98"/>
  <c r="HO98"/>
  <c r="HP97"/>
  <c r="HN97" s="1"/>
  <c r="HP96"/>
  <c r="HN96" s="1"/>
  <c r="HI104"/>
  <c r="HH104"/>
  <c r="HI99"/>
  <c r="HH99"/>
  <c r="HB104"/>
  <c r="HA104"/>
  <c r="HB103"/>
  <c r="GZ103" s="1"/>
  <c r="HB102"/>
  <c r="GZ102" s="1"/>
  <c r="HB101"/>
  <c r="GZ101" s="1"/>
  <c r="HB99"/>
  <c r="HA99"/>
  <c r="HB98"/>
  <c r="GZ98" s="1"/>
  <c r="HB97"/>
  <c r="GZ97" s="1"/>
  <c r="HB96"/>
  <c r="GZ96" s="1"/>
  <c r="GU104"/>
  <c r="GU99"/>
  <c r="GS99" s="1"/>
  <c r="GT99" s="1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G104"/>
  <c r="GE104" s="1"/>
  <c r="GG103"/>
  <c r="GE103" s="1"/>
  <c r="GG102"/>
  <c r="GE102" s="1"/>
  <c r="GG101"/>
  <c r="GE101" s="1"/>
  <c r="GG99"/>
  <c r="GE99" s="1"/>
  <c r="GG98"/>
  <c r="GE98" s="1"/>
  <c r="GG97"/>
  <c r="GE97" s="1"/>
  <c r="GG96"/>
  <c r="GE96" s="1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C102" s="1"/>
  <c r="FE101"/>
  <c r="FC101" s="1"/>
  <c r="FE99"/>
  <c r="FD99"/>
  <c r="FE98"/>
  <c r="FD98"/>
  <c r="FE97"/>
  <c r="FC97" s="1"/>
  <c r="FE96"/>
  <c r="FC96" s="1"/>
  <c r="FD96" s="1"/>
  <c r="EX104"/>
  <c r="EW104"/>
  <c r="EX103"/>
  <c r="EV103" s="1"/>
  <c r="EX102"/>
  <c r="EV102" s="1"/>
  <c r="EX101"/>
  <c r="EV101" s="1"/>
  <c r="EX99"/>
  <c r="EW99"/>
  <c r="EX98"/>
  <c r="EV98" s="1"/>
  <c r="EX97"/>
  <c r="EV97" s="1"/>
  <c r="EX96"/>
  <c r="EV96" s="1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J104"/>
  <c r="EI104"/>
  <c r="EJ103"/>
  <c r="EI103"/>
  <c r="EJ102"/>
  <c r="EJ101"/>
  <c r="EH101" s="1"/>
  <c r="EJ99"/>
  <c r="EI99"/>
  <c r="EJ98"/>
  <c r="EI98"/>
  <c r="EJ97"/>
  <c r="EH97" s="1"/>
  <c r="EJ96"/>
  <c r="EH96" s="1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LP101" l="1"/>
  <c r="KU103"/>
  <c r="KU102"/>
  <c r="KU97"/>
  <c r="KG99"/>
  <c r="JS104"/>
  <c r="JS99"/>
  <c r="JS103"/>
  <c r="JS98"/>
  <c r="JS97"/>
  <c r="IJ96"/>
  <c r="IJ103"/>
  <c r="IJ97"/>
  <c r="IJ102"/>
  <c r="IJ101"/>
  <c r="IJ98"/>
  <c r="IQ104"/>
  <c r="IQ99"/>
  <c r="IJ99"/>
  <c r="IJ104"/>
  <c r="HO97"/>
  <c r="HO101"/>
  <c r="HO96"/>
  <c r="HA103"/>
  <c r="HA102"/>
  <c r="HA98"/>
  <c r="HA97"/>
  <c r="GS104"/>
  <c r="GT104" s="1"/>
  <c r="GT96"/>
  <c r="GT101"/>
  <c r="GF104"/>
  <c r="GF99"/>
  <c r="GF103"/>
  <c r="FD102"/>
  <c r="FD97"/>
  <c r="EW103"/>
  <c r="DN101"/>
  <c r="DN96"/>
  <c r="BJ103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CZ103"/>
  <c r="CZ99"/>
  <c r="CZ104"/>
  <c r="CZ98"/>
  <c r="CZ102"/>
  <c r="CS99"/>
  <c r="CS102"/>
  <c r="CS97"/>
  <c r="LP93"/>
  <c r="MY93"/>
  <c r="JL93"/>
  <c r="JS94"/>
  <c r="MD106"/>
  <c r="MR106"/>
  <c r="OV93"/>
  <c r="QS94"/>
  <c r="QS106"/>
  <c r="QS105"/>
  <c r="MR93"/>
  <c r="MY106"/>
  <c r="JL106"/>
  <c r="IQ93"/>
  <c r="HC93"/>
  <c r="QE102"/>
  <c r="MR94"/>
  <c r="MY94"/>
  <c r="NM93"/>
  <c r="MY107"/>
  <c r="KP93"/>
  <c r="MD94"/>
  <c r="IX93"/>
  <c r="JS102"/>
  <c r="JZ102"/>
  <c r="FY102"/>
  <c r="FR96"/>
  <c r="FK102"/>
  <c r="DU103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6"/>
  <c r="JE101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101"/>
  <c r="KU96"/>
  <c r="GT93"/>
  <c r="GT107"/>
  <c r="GT100"/>
  <c r="GT94"/>
  <c r="GT106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C100"/>
  <c r="IJ93"/>
  <c r="IL93"/>
  <c r="IJ95"/>
  <c r="IJ105"/>
  <c r="IJ107"/>
  <c r="IJ94"/>
  <c r="IJ100"/>
  <c r="IJ106"/>
  <c r="HV101"/>
  <c r="HV96"/>
  <c r="HV106"/>
  <c r="HV100"/>
  <c r="HV94"/>
  <c r="HV93"/>
  <c r="HV95"/>
  <c r="HV105"/>
  <c r="HV107"/>
  <c r="GM101"/>
  <c r="GM99"/>
  <c r="GO93"/>
  <c r="GM103"/>
  <c r="GM98"/>
  <c r="GM102"/>
  <c r="GM97"/>
  <c r="GM96"/>
  <c r="GF102"/>
  <c r="GF101"/>
  <c r="GF98"/>
  <c r="GF96"/>
  <c r="GF9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100"/>
  <c r="FF93"/>
  <c r="FD106"/>
  <c r="FD105"/>
  <c r="EW97"/>
  <c r="EW98"/>
  <c r="EW96"/>
  <c r="EP98"/>
  <c r="EP102"/>
  <c r="EP103"/>
  <c r="EP101"/>
  <c r="EP97"/>
  <c r="EP96"/>
  <c r="EI97"/>
  <c r="EI101"/>
  <c r="EI96"/>
  <c r="EB98"/>
  <c r="EB97"/>
  <c r="EB101"/>
  <c r="EB96"/>
  <c r="DU102"/>
  <c r="DU97"/>
  <c r="DU101"/>
  <c r="DU96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0" i="4" s="1"/>
  <c r="AK5" i="11"/>
  <c r="AD12" i="2"/>
  <c r="AR12"/>
  <c r="O20" i="4" s="1"/>
  <c r="R94" i="2"/>
  <c r="W12"/>
  <c r="L20" i="4" s="1"/>
  <c r="K105" i="2"/>
  <c r="AM94"/>
  <c r="Y94"/>
  <c r="P20" i="4"/>
  <c r="G20" s="1"/>
  <c r="K106" i="2" l="1"/>
  <c r="K108"/>
  <c r="K92"/>
  <c r="K107"/>
  <c r="AM106"/>
  <c r="Y106"/>
  <c r="M20" i="4"/>
  <c r="Y92" i="2"/>
  <c r="AV96"/>
  <c r="Y107"/>
  <c r="R106"/>
  <c r="R107"/>
  <c r="R92"/>
  <c r="R108"/>
  <c r="AM107"/>
  <c r="AM108"/>
  <c r="AM92"/>
  <c r="AO98" s="1"/>
  <c r="AK12"/>
  <c r="N20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0" i="4" l="1"/>
  <c r="E20" s="1"/>
  <c r="E62"/>
  <c r="T101" i="2"/>
  <c r="T98"/>
  <c r="M107"/>
  <c r="E11" i="4"/>
  <c r="E26"/>
  <c r="E19"/>
  <c r="E56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2"/>
  <c r="FI1"/>
  <c r="BH2"/>
  <c r="BH1"/>
  <c r="FB2"/>
  <c r="FB1"/>
  <c r="FP2"/>
  <c r="FP1"/>
  <c r="EU3"/>
  <c r="EU2"/>
  <c r="EU1"/>
  <c r="EN2"/>
  <c r="EN1"/>
  <c r="EG3"/>
  <c r="EG2"/>
  <c r="EG1"/>
  <c r="DZ3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KU92" l="1"/>
  <c r="LI92"/>
  <c r="LW92"/>
  <c r="JE92"/>
  <c r="HA92"/>
  <c r="HO92"/>
  <c r="IC92"/>
  <c r="KG92"/>
  <c r="KN92"/>
  <c r="HH92"/>
  <c r="EW92"/>
  <c r="GM92"/>
  <c r="FD92"/>
  <c r="GF92"/>
  <c r="EI92"/>
  <c r="EB92"/>
  <c r="DU92"/>
  <c r="DN92"/>
  <c r="DG92"/>
  <c r="EP92"/>
  <c r="CZ92"/>
  <c r="CS92"/>
  <c r="BQ92"/>
  <c r="CE92"/>
  <c r="CL92"/>
  <c r="BX92"/>
  <c r="AV92"/>
  <c r="BC92"/>
  <c r="BJ92"/>
  <c r="T92"/>
  <c r="M92"/>
  <c r="F92"/>
  <c r="JZ92"/>
  <c r="PX92"/>
  <c r="QS92"/>
  <c r="PJ92"/>
  <c r="PC92"/>
  <c r="NF92"/>
  <c r="LP92"/>
  <c r="IX92"/>
  <c r="FR92"/>
  <c r="JS92"/>
  <c r="HV92"/>
  <c r="IJ92"/>
  <c r="QL92"/>
  <c r="MK92"/>
  <c r="MD92"/>
  <c r="GT92"/>
  <c r="LB92"/>
  <c r="IQ92"/>
  <c r="OO92"/>
  <c r="MR92"/>
  <c r="OA92"/>
  <c r="OV92"/>
  <c r="NT92"/>
  <c r="MY92"/>
  <c r="OH92"/>
  <c r="QE92"/>
  <c r="PQ92"/>
  <c r="NM92"/>
  <c r="JL92"/>
  <c r="FY92"/>
  <c r="FK92"/>
  <c r="AO92"/>
  <c r="AH92"/>
  <c r="Y108" l="1"/>
  <c r="E65" i="4"/>
  <c r="E63"/>
  <c r="E67"/>
  <c r="AF3" i="2"/>
  <c r="Y3"/>
  <c r="AF2"/>
  <c r="Y2"/>
  <c r="AF1"/>
  <c r="Y1"/>
  <c r="AA107" l="1"/>
  <c r="AA106"/>
  <c r="AA92"/>
  <c r="AA93"/>
  <c r="AA95"/>
  <c r="AC93"/>
  <c r="AA100"/>
  <c r="AA105"/>
  <c r="AA94"/>
  <c r="E24" i="4"/>
  <c r="E35"/>
  <c r="E27"/>
  <c r="E17"/>
  <c r="E59"/>
  <c r="E53"/>
  <c r="E52"/>
  <c r="E37"/>
  <c r="E4"/>
  <c r="E34"/>
  <c r="E45"/>
  <c r="E41"/>
  <c r="E10"/>
  <c r="E61"/>
  <c r="E13"/>
  <c r="E38"/>
  <c r="E50"/>
  <c r="E46"/>
  <c r="E30"/>
  <c r="E6"/>
  <c r="E57"/>
  <c r="E39"/>
  <c r="E55"/>
  <c r="E21"/>
  <c r="E33"/>
  <c r="E23"/>
  <c r="E8"/>
  <c r="E51"/>
  <c r="E9"/>
  <c r="E28"/>
  <c r="E5"/>
  <c r="E44"/>
  <c r="E25"/>
  <c r="E16"/>
  <c r="E71"/>
  <c r="E68"/>
  <c r="E49"/>
  <c r="E60"/>
  <c r="E54"/>
  <c r="E42"/>
  <c r="E48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<sst xmlns="http://schemas.openxmlformats.org/spreadsheetml/2006/main" count="17121" uniqueCount="422">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</sst>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6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98030080"/>
        <c:axId val="198031616"/>
      </c:lineChart>
      <c:catAx>
        <c:axId val="19803008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</c:catAx>
      <c:valAx>
        <c:axId val="198612864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JT29" activePane="bottomRight" state="frozen"/>
      <selection pane="topRight" activeCell="D1" sqref="D1"/>
      <selection pane="bottomLeft" activeCell="A6" sqref="A6"/>
      <selection pane="bottomRight" activeCell="JW56" sqref="JW56"/>
    </sheetView>
  </sheetViews>
  <sheetFormatPr defaultColWidth="9.109375" defaultRowHeight="13.2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664062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2" style="29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11.5546875" style="29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69" width="10.109375" style="29" customWidth="1"/>
    <col min="170" max="170" width="10.33203125" style="29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6640625" style="12" customWidth="1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886718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7" width="9.109375" style="12"/>
    <col min="188" max="188" width="12" style="12" customWidth="1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11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199" width="9.109375" style="29" customWidth="1"/>
    <col min="200" max="200" width="9.664062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12.10937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1" width="9.109375" style="12" customWidth="1"/>
    <col min="212" max="212" width="11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6640625" style="12" customWidth="1"/>
    <col min="218" max="218" width="12" style="12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2.33203125" style="12" customWidth="1"/>
    <col min="231" max="231" width="0.88671875" style="12" hidden="1" customWidth="1"/>
    <col min="232" max="232" width="2.6640625" style="12" hidden="1" customWidth="1"/>
    <col min="233" max="233" width="1.6640625" style="12" hidden="1" customWidth="1"/>
    <col min="234" max="234" width="2.6640625" style="12" hidden="1" customWidth="1"/>
    <col min="235" max="235" width="0" style="12" hidden="1" customWidth="1"/>
    <col min="236" max="236" width="12.6640625" style="12" hidden="1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hidden="1" customWidth="1"/>
    <col min="244" max="244" width="2.6640625" style="12" hidden="1" customWidth="1"/>
    <col min="245" max="245" width="1.6640625" style="12" hidden="1" customWidth="1"/>
    <col min="246" max="246" width="2.6640625" style="12" hidden="1" customWidth="1"/>
    <col min="247" max="247" width="9.109375" style="12" hidden="1" customWidth="1"/>
    <col min="248" max="248" width="10.44140625" style="12" hidden="1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3" width="10" style="12" customWidth="1"/>
    <col min="254" max="254" width="10.3320312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10.88671875" style="29" customWidth="1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1" width="10.109375" style="12" customWidth="1"/>
    <col min="272" max="272" width="10.5546875" style="12" customWidth="1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6640625" style="29" customWidth="1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3" width="10.21875" style="12" customWidth="1"/>
    <col min="284" max="284" width="10.3320312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53"/>
      <c r="B1" s="453"/>
      <c r="C1" s="453"/>
      <c r="D1" s="445"/>
      <c r="E1" s="446"/>
      <c r="F1" s="446"/>
      <c r="G1" s="446"/>
      <c r="H1" s="447"/>
      <c r="I1" s="21"/>
      <c r="J1" s="428" t="s">
        <v>45</v>
      </c>
      <c r="K1" s="429"/>
      <c r="L1" s="429"/>
      <c r="M1" s="429"/>
      <c r="N1" s="430"/>
      <c r="O1" s="23"/>
      <c r="P1" s="428" t="s">
        <v>51</v>
      </c>
      <c r="Q1" s="429"/>
      <c r="R1" s="429"/>
      <c r="S1" s="429"/>
      <c r="T1" s="430"/>
      <c r="U1" s="23"/>
      <c r="V1" s="428" t="s">
        <v>53</v>
      </c>
      <c r="W1" s="429"/>
      <c r="X1" s="429"/>
      <c r="Y1" s="429"/>
      <c r="Z1" s="430"/>
      <c r="AA1" s="23"/>
      <c r="AB1" s="428" t="s">
        <v>54</v>
      </c>
      <c r="AC1" s="429"/>
      <c r="AD1" s="429"/>
      <c r="AE1" s="429"/>
      <c r="AF1" s="430"/>
      <c r="AG1" s="30"/>
      <c r="AH1" s="428" t="s">
        <v>55</v>
      </c>
      <c r="AI1" s="429"/>
      <c r="AJ1" s="429"/>
      <c r="AK1" s="429"/>
      <c r="AL1" s="430"/>
      <c r="AM1" s="23"/>
      <c r="AN1" s="434" t="s">
        <v>170</v>
      </c>
      <c r="AO1" s="435"/>
      <c r="AP1" s="435"/>
      <c r="AQ1" s="435"/>
      <c r="AR1" s="436"/>
      <c r="AS1" s="30"/>
      <c r="AT1" s="428" t="s">
        <v>56</v>
      </c>
      <c r="AU1" s="429"/>
      <c r="AV1" s="429"/>
      <c r="AW1" s="429"/>
      <c r="AX1" s="430"/>
      <c r="AY1" s="23"/>
      <c r="AZ1" s="412" t="s">
        <v>53</v>
      </c>
      <c r="BA1" s="413"/>
      <c r="BB1" s="413"/>
      <c r="BC1" s="413"/>
      <c r="BD1" s="414"/>
      <c r="BE1" s="30"/>
      <c r="BF1" s="428" t="s">
        <v>59</v>
      </c>
      <c r="BG1" s="429"/>
      <c r="BH1" s="429"/>
      <c r="BI1" s="429"/>
      <c r="BJ1" s="430"/>
      <c r="BK1" s="23"/>
      <c r="BL1" s="434" t="s">
        <v>170</v>
      </c>
      <c r="BM1" s="435"/>
      <c r="BN1" s="435"/>
      <c r="BO1" s="435"/>
      <c r="BP1" s="436"/>
      <c r="BQ1" s="23"/>
      <c r="BR1" s="428" t="s">
        <v>60</v>
      </c>
      <c r="BS1" s="429"/>
      <c r="BT1" s="429"/>
      <c r="BU1" s="429"/>
      <c r="BV1" s="430"/>
      <c r="BW1" s="30"/>
      <c r="BX1" s="428" t="s">
        <v>61</v>
      </c>
      <c r="BY1" s="429"/>
      <c r="BZ1" s="429"/>
      <c r="CA1" s="429"/>
      <c r="CB1" s="430"/>
      <c r="CC1" s="23"/>
      <c r="CD1" s="434" t="s">
        <v>170</v>
      </c>
      <c r="CE1" s="435"/>
      <c r="CF1" s="435"/>
      <c r="CG1" s="435"/>
      <c r="CH1" s="436"/>
      <c r="CI1" s="30"/>
      <c r="CJ1" s="428" t="s">
        <v>62</v>
      </c>
      <c r="CK1" s="429"/>
      <c r="CL1" s="429"/>
      <c r="CM1" s="429"/>
      <c r="CN1" s="430"/>
      <c r="CO1" s="23"/>
      <c r="CP1" s="412" t="s">
        <v>54</v>
      </c>
      <c r="CQ1" s="413"/>
      <c r="CR1" s="413"/>
      <c r="CS1" s="413"/>
      <c r="CT1" s="414"/>
      <c r="CU1" s="30"/>
      <c r="CV1" s="428" t="s">
        <v>63</v>
      </c>
      <c r="CW1" s="429"/>
      <c r="CX1" s="429"/>
      <c r="CY1" s="429"/>
      <c r="CZ1" s="430"/>
      <c r="DA1" s="23"/>
      <c r="DB1" s="434" t="s">
        <v>170</v>
      </c>
      <c r="DC1" s="435"/>
      <c r="DD1" s="435"/>
      <c r="DE1" s="435"/>
      <c r="DF1" s="436"/>
      <c r="DG1" s="23"/>
      <c r="DH1" s="428" t="s">
        <v>64</v>
      </c>
      <c r="DI1" s="429"/>
      <c r="DJ1" s="429"/>
      <c r="DK1" s="429"/>
      <c r="DL1" s="430"/>
      <c r="DM1" s="30"/>
      <c r="DN1" s="428" t="s">
        <v>65</v>
      </c>
      <c r="DO1" s="429"/>
      <c r="DP1" s="429"/>
      <c r="DQ1" s="429"/>
      <c r="DR1" s="430"/>
      <c r="DS1" s="23"/>
      <c r="DT1" s="434" t="s">
        <v>170</v>
      </c>
      <c r="DU1" s="435"/>
      <c r="DV1" s="435"/>
      <c r="DW1" s="435"/>
      <c r="DX1" s="436"/>
      <c r="DY1" s="23"/>
      <c r="DZ1" s="428" t="s">
        <v>66</v>
      </c>
      <c r="EA1" s="429"/>
      <c r="EB1" s="429"/>
      <c r="EC1" s="429"/>
      <c r="ED1" s="430"/>
      <c r="EE1" s="23"/>
      <c r="EF1" s="428" t="s">
        <v>67</v>
      </c>
      <c r="EG1" s="429"/>
      <c r="EH1" s="429"/>
      <c r="EI1" s="429"/>
      <c r="EJ1" s="430"/>
      <c r="EK1" s="30"/>
      <c r="EL1" s="428" t="s">
        <v>68</v>
      </c>
      <c r="EM1" s="429"/>
      <c r="EN1" s="429"/>
      <c r="EO1" s="429"/>
      <c r="EP1" s="430"/>
      <c r="EQ1" s="23"/>
      <c r="ER1" s="434" t="s">
        <v>170</v>
      </c>
      <c r="ES1" s="435"/>
      <c r="ET1" s="435"/>
      <c r="EU1" s="435"/>
      <c r="EV1" s="436"/>
      <c r="EW1" s="23"/>
      <c r="EX1" s="428" t="s">
        <v>69</v>
      </c>
      <c r="EY1" s="429"/>
      <c r="EZ1" s="429"/>
      <c r="FA1" s="429"/>
      <c r="FB1" s="430"/>
      <c r="FC1" s="23"/>
      <c r="FD1" s="412" t="s">
        <v>391</v>
      </c>
      <c r="FE1" s="413"/>
      <c r="FF1" s="413"/>
      <c r="FG1" s="413"/>
      <c r="FH1" s="414"/>
      <c r="FI1" s="30"/>
      <c r="FJ1" s="428" t="s">
        <v>70</v>
      </c>
      <c r="FK1" s="429"/>
      <c r="FL1" s="429"/>
      <c r="FM1" s="429"/>
      <c r="FN1" s="430"/>
      <c r="FO1" s="23"/>
      <c r="FP1" s="428" t="s">
        <v>71</v>
      </c>
      <c r="FQ1" s="429"/>
      <c r="FR1" s="429"/>
      <c r="FS1" s="429"/>
      <c r="FT1" s="430"/>
      <c r="FU1" s="23"/>
      <c r="FV1" s="428" t="s">
        <v>72</v>
      </c>
      <c r="FW1" s="429"/>
      <c r="FX1" s="429"/>
      <c r="FY1" s="429"/>
      <c r="FZ1" s="430"/>
      <c r="GA1" s="23"/>
      <c r="GB1" s="420" t="s">
        <v>53</v>
      </c>
      <c r="GC1" s="421"/>
      <c r="GD1" s="421"/>
      <c r="GE1" s="421"/>
      <c r="GF1" s="422"/>
      <c r="GG1" s="30"/>
      <c r="GH1" s="412" t="s">
        <v>172</v>
      </c>
      <c r="GI1" s="413"/>
      <c r="GJ1" s="413"/>
      <c r="GK1" s="413"/>
      <c r="GL1" s="414"/>
      <c r="GM1" s="30"/>
      <c r="GN1" s="428" t="s">
        <v>73</v>
      </c>
      <c r="GO1" s="429"/>
      <c r="GP1" s="429"/>
      <c r="GQ1" s="429"/>
      <c r="GR1" s="430"/>
      <c r="GS1" s="30"/>
      <c r="GT1" s="412" t="s">
        <v>173</v>
      </c>
      <c r="GU1" s="413"/>
      <c r="GV1" s="413"/>
      <c r="GW1" s="413"/>
      <c r="GX1" s="414"/>
      <c r="GY1" s="23"/>
      <c r="GZ1" s="420" t="s">
        <v>54</v>
      </c>
      <c r="HA1" s="421"/>
      <c r="HB1" s="421"/>
      <c r="HC1" s="421"/>
      <c r="HD1" s="422"/>
      <c r="HE1" s="23"/>
      <c r="HF1" s="428" t="s">
        <v>74</v>
      </c>
      <c r="HG1" s="429"/>
      <c r="HH1" s="429"/>
      <c r="HI1" s="429"/>
      <c r="HJ1" s="430"/>
      <c r="HK1" s="30"/>
      <c r="HL1" s="428" t="s">
        <v>75</v>
      </c>
      <c r="HM1" s="429"/>
      <c r="HN1" s="429"/>
      <c r="HO1" s="429"/>
      <c r="HP1" s="430"/>
      <c r="HQ1" s="23"/>
      <c r="HR1" s="428" t="s">
        <v>76</v>
      </c>
      <c r="HS1" s="429"/>
      <c r="HT1" s="429"/>
      <c r="HU1" s="429"/>
      <c r="HV1" s="430"/>
      <c r="HW1" s="23"/>
      <c r="HX1" s="434" t="s">
        <v>314</v>
      </c>
      <c r="HY1" s="435"/>
      <c r="HZ1" s="435"/>
      <c r="IA1" s="435"/>
      <c r="IB1" s="436"/>
      <c r="IC1" s="30"/>
      <c r="ID1" s="428" t="s">
        <v>77</v>
      </c>
      <c r="IE1" s="429"/>
      <c r="IF1" s="429"/>
      <c r="IG1" s="429"/>
      <c r="IH1" s="430"/>
      <c r="II1" s="23"/>
      <c r="IJ1" s="434" t="s">
        <v>315</v>
      </c>
      <c r="IK1" s="435"/>
      <c r="IL1" s="435"/>
      <c r="IM1" s="435"/>
      <c r="IN1" s="436"/>
      <c r="IO1" s="23"/>
      <c r="IP1" s="428" t="s">
        <v>78</v>
      </c>
      <c r="IQ1" s="429"/>
      <c r="IR1" s="429"/>
      <c r="IS1" s="429"/>
      <c r="IT1" s="430"/>
      <c r="IU1" s="30"/>
      <c r="IV1" s="412" t="s">
        <v>175</v>
      </c>
      <c r="IW1" s="413"/>
      <c r="IX1" s="413"/>
      <c r="IY1" s="413"/>
      <c r="IZ1" s="414"/>
      <c r="JA1" s="30"/>
      <c r="JB1" s="420" t="s">
        <v>55</v>
      </c>
      <c r="JC1" s="421"/>
      <c r="JD1" s="421"/>
      <c r="JE1" s="421"/>
      <c r="JF1" s="422"/>
      <c r="JG1" s="23"/>
      <c r="JH1" s="428" t="s">
        <v>79</v>
      </c>
      <c r="JI1" s="429"/>
      <c r="JJ1" s="429"/>
      <c r="JK1" s="429"/>
      <c r="JL1" s="430"/>
      <c r="JM1" s="30"/>
      <c r="JN1" s="434" t="s">
        <v>174</v>
      </c>
      <c r="JO1" s="435"/>
      <c r="JP1" s="435"/>
      <c r="JQ1" s="435"/>
      <c r="JR1" s="436"/>
      <c r="JS1" s="23"/>
      <c r="JT1" s="428" t="s">
        <v>80</v>
      </c>
      <c r="JU1" s="429"/>
      <c r="JV1" s="429"/>
      <c r="JW1" s="429"/>
      <c r="JX1" s="430"/>
      <c r="JY1" s="23"/>
      <c r="JZ1" s="434" t="s">
        <v>176</v>
      </c>
      <c r="KA1" s="435"/>
      <c r="KB1" s="435"/>
      <c r="KC1" s="435"/>
      <c r="KD1" s="436"/>
      <c r="KE1" s="30"/>
      <c r="KF1" s="420" t="s">
        <v>171</v>
      </c>
      <c r="KG1" s="421"/>
      <c r="KH1" s="421"/>
      <c r="KI1" s="421"/>
      <c r="KJ1" s="422"/>
      <c r="KK1" s="23"/>
      <c r="KL1" s="428" t="s">
        <v>81</v>
      </c>
      <c r="KM1" s="429"/>
      <c r="KN1" s="429"/>
      <c r="KO1" s="429"/>
      <c r="KP1" s="430"/>
      <c r="KQ1" s="30"/>
      <c r="KR1" s="428" t="s">
        <v>82</v>
      </c>
      <c r="KS1" s="429"/>
      <c r="KT1" s="429"/>
      <c r="KU1" s="429"/>
      <c r="KV1" s="430"/>
      <c r="KW1" s="23"/>
      <c r="KX1" s="428" t="s">
        <v>83</v>
      </c>
      <c r="KY1" s="429"/>
      <c r="KZ1" s="429"/>
      <c r="LA1" s="429"/>
      <c r="LB1" s="430"/>
      <c r="LC1" s="30"/>
      <c r="LD1" s="428" t="s">
        <v>84</v>
      </c>
      <c r="LE1" s="429"/>
      <c r="LF1" s="429"/>
      <c r="LG1" s="429"/>
      <c r="LH1" s="430"/>
      <c r="LI1" s="23"/>
      <c r="LJ1" s="434" t="s">
        <v>177</v>
      </c>
      <c r="LK1" s="435"/>
      <c r="LL1" s="435"/>
      <c r="LM1" s="435"/>
      <c r="LN1" s="436"/>
      <c r="LO1" s="30"/>
      <c r="LP1" s="428" t="s">
        <v>85</v>
      </c>
      <c r="LQ1" s="429"/>
      <c r="LR1" s="429"/>
      <c r="LS1" s="429"/>
      <c r="LT1" s="430"/>
      <c r="LU1" s="23"/>
      <c r="LV1" s="434" t="s">
        <v>178</v>
      </c>
      <c r="LW1" s="435"/>
      <c r="LX1" s="435"/>
      <c r="LY1" s="435"/>
      <c r="LZ1" s="436"/>
      <c r="MA1" s="30"/>
      <c r="MB1" s="420" t="s">
        <v>179</v>
      </c>
      <c r="MC1" s="421"/>
      <c r="MD1" s="421"/>
      <c r="ME1" s="421"/>
      <c r="MF1" s="422"/>
      <c r="MG1" s="23"/>
      <c r="MH1" s="428" t="s">
        <v>86</v>
      </c>
      <c r="MI1" s="429"/>
      <c r="MJ1" s="429"/>
      <c r="MK1" s="429"/>
      <c r="ML1" s="430"/>
      <c r="MM1" s="30"/>
      <c r="MN1" s="428" t="s">
        <v>87</v>
      </c>
      <c r="MO1" s="429"/>
      <c r="MP1" s="429"/>
      <c r="MQ1" s="429"/>
      <c r="MR1" s="430"/>
      <c r="MS1" s="23"/>
      <c r="MT1" s="434" t="s">
        <v>172</v>
      </c>
      <c r="MU1" s="435"/>
      <c r="MV1" s="435"/>
      <c r="MW1" s="435"/>
      <c r="MX1" s="436"/>
      <c r="MY1" s="30"/>
      <c r="MZ1" s="428" t="s">
        <v>88</v>
      </c>
      <c r="NA1" s="429"/>
      <c r="NB1" s="429"/>
      <c r="NC1" s="429"/>
      <c r="ND1" s="430"/>
      <c r="NE1" s="23"/>
      <c r="NF1" s="434" t="s">
        <v>173</v>
      </c>
      <c r="NG1" s="435"/>
      <c r="NH1" s="435"/>
      <c r="NI1" s="435"/>
      <c r="NJ1" s="436"/>
      <c r="NK1" s="23"/>
      <c r="NL1" s="428" t="s">
        <v>89</v>
      </c>
      <c r="NM1" s="429"/>
      <c r="NN1" s="429"/>
      <c r="NO1" s="429"/>
      <c r="NP1" s="430"/>
      <c r="NQ1" s="30"/>
      <c r="NR1" s="428" t="s">
        <v>90</v>
      </c>
      <c r="NS1" s="429"/>
      <c r="NT1" s="429"/>
      <c r="NU1" s="429"/>
      <c r="NV1" s="430"/>
      <c r="NW1" s="32"/>
      <c r="NX1" s="434" t="s">
        <v>175</v>
      </c>
      <c r="NY1" s="435"/>
      <c r="NZ1" s="435"/>
      <c r="OA1" s="435"/>
      <c r="OB1" s="436"/>
      <c r="OD1" s="420" t="s">
        <v>175</v>
      </c>
      <c r="OE1" s="421"/>
      <c r="OF1" s="421"/>
      <c r="OG1" s="421"/>
      <c r="OH1" s="422"/>
    </row>
    <row r="2" spans="1:398" ht="18" customHeight="1">
      <c r="A2" s="453"/>
      <c r="B2" s="453"/>
      <c r="C2" s="453"/>
      <c r="D2" s="449"/>
      <c r="E2" s="450"/>
      <c r="F2" s="450"/>
      <c r="G2" s="450"/>
      <c r="H2" s="447"/>
      <c r="I2" s="21"/>
      <c r="J2" s="432">
        <v>45151.729166666664</v>
      </c>
      <c r="K2" s="433"/>
      <c r="L2" s="433"/>
      <c r="M2" s="433"/>
      <c r="N2" s="430"/>
      <c r="O2" s="23"/>
      <c r="P2" s="432">
        <v>45157.666666666664</v>
      </c>
      <c r="Q2" s="433"/>
      <c r="R2" s="433"/>
      <c r="S2" s="433"/>
      <c r="T2" s="430"/>
      <c r="U2" s="23"/>
      <c r="V2" s="432">
        <v>45165.729166666664</v>
      </c>
      <c r="W2" s="433"/>
      <c r="X2" s="433"/>
      <c r="Y2" s="433"/>
      <c r="Z2" s="430"/>
      <c r="AA2" s="23"/>
      <c r="AB2" s="432">
        <v>45172.625</v>
      </c>
      <c r="AC2" s="433"/>
      <c r="AD2" s="433"/>
      <c r="AE2" s="433"/>
      <c r="AF2" s="430"/>
      <c r="AG2" s="31"/>
      <c r="AH2" s="432">
        <v>45185.5625</v>
      </c>
      <c r="AI2" s="433"/>
      <c r="AJ2" s="433"/>
      <c r="AK2" s="433"/>
      <c r="AL2" s="430"/>
      <c r="AM2" s="23"/>
      <c r="AN2" s="438">
        <v>44825.78125</v>
      </c>
      <c r="AO2" s="439"/>
      <c r="AP2" s="439"/>
      <c r="AQ2" s="439"/>
      <c r="AR2" s="436"/>
      <c r="AS2" s="31"/>
      <c r="AT2" s="432">
        <v>45193.625</v>
      </c>
      <c r="AU2" s="433"/>
      <c r="AV2" s="433"/>
      <c r="AW2" s="433"/>
      <c r="AX2" s="430"/>
      <c r="AY2" s="23"/>
      <c r="AZ2" s="416">
        <v>45196.864583333336</v>
      </c>
      <c r="BA2" s="417"/>
      <c r="BB2" s="417"/>
      <c r="BC2" s="417"/>
      <c r="BD2" s="414"/>
      <c r="BE2" s="31"/>
      <c r="BF2" s="432">
        <v>45199.770833333336</v>
      </c>
      <c r="BG2" s="433"/>
      <c r="BH2" s="433"/>
      <c r="BI2" s="433"/>
      <c r="BJ2" s="430"/>
      <c r="BK2" s="23"/>
      <c r="BL2" s="438">
        <v>45204.875</v>
      </c>
      <c r="BM2" s="439"/>
      <c r="BN2" s="439"/>
      <c r="BO2" s="439"/>
      <c r="BP2" s="436"/>
      <c r="BQ2" s="23"/>
      <c r="BR2" s="432">
        <v>45207.625</v>
      </c>
      <c r="BS2" s="433"/>
      <c r="BT2" s="433"/>
      <c r="BU2" s="433"/>
      <c r="BV2" s="430"/>
      <c r="BW2" s="31"/>
      <c r="BX2" s="432">
        <v>45220.5625</v>
      </c>
      <c r="BY2" s="433"/>
      <c r="BZ2" s="433"/>
      <c r="CA2" s="433"/>
      <c r="CB2" s="430"/>
      <c r="CC2" s="23"/>
      <c r="CD2" s="438">
        <v>45225.875</v>
      </c>
      <c r="CE2" s="439"/>
      <c r="CF2" s="439"/>
      <c r="CG2" s="439"/>
      <c r="CH2" s="436"/>
      <c r="CI2" s="31"/>
      <c r="CJ2" s="432">
        <v>45228.625</v>
      </c>
      <c r="CK2" s="433"/>
      <c r="CL2" s="433"/>
      <c r="CM2" s="433"/>
      <c r="CN2" s="430"/>
      <c r="CO2" s="23"/>
      <c r="CP2" s="416">
        <v>45231.864583333336</v>
      </c>
      <c r="CQ2" s="417"/>
      <c r="CR2" s="417"/>
      <c r="CS2" s="417"/>
      <c r="CT2" s="414"/>
      <c r="CU2" s="31"/>
      <c r="CV2" s="432">
        <v>45235.729166666664</v>
      </c>
      <c r="CW2" s="433"/>
      <c r="CX2" s="433"/>
      <c r="CY2" s="433"/>
      <c r="CZ2" s="430"/>
      <c r="DA2" s="23"/>
      <c r="DB2" s="438">
        <v>45239.78125</v>
      </c>
      <c r="DC2" s="439"/>
      <c r="DD2" s="439"/>
      <c r="DE2" s="439"/>
      <c r="DF2" s="436"/>
      <c r="DG2" s="23"/>
      <c r="DH2" s="432">
        <v>45242.625</v>
      </c>
      <c r="DI2" s="433"/>
      <c r="DJ2" s="433"/>
      <c r="DK2" s="433"/>
      <c r="DL2" s="430"/>
      <c r="DM2" s="31"/>
      <c r="DN2" s="432">
        <v>45255.5625</v>
      </c>
      <c r="DO2" s="433"/>
      <c r="DP2" s="433"/>
      <c r="DQ2" s="433"/>
      <c r="DR2" s="430"/>
      <c r="DS2" s="23"/>
      <c r="DT2" s="438">
        <v>45260.875</v>
      </c>
      <c r="DU2" s="439"/>
      <c r="DV2" s="439"/>
      <c r="DW2" s="439"/>
      <c r="DX2" s="436"/>
      <c r="DY2" s="23"/>
      <c r="DZ2" s="432">
        <v>45262.666666666664</v>
      </c>
      <c r="EA2" s="433"/>
      <c r="EB2" s="433"/>
      <c r="EC2" s="433"/>
      <c r="ED2" s="430"/>
      <c r="EE2" s="23"/>
      <c r="EF2" s="432">
        <v>45265.864583333336</v>
      </c>
      <c r="EG2" s="433"/>
      <c r="EH2" s="433"/>
      <c r="EI2" s="433"/>
      <c r="EJ2" s="430"/>
      <c r="EK2" s="31"/>
      <c r="EL2" s="432">
        <v>45269.666666666664</v>
      </c>
      <c r="EM2" s="433"/>
      <c r="EN2" s="433"/>
      <c r="EO2" s="433"/>
      <c r="EP2" s="430"/>
      <c r="EQ2" s="23"/>
      <c r="ER2" s="438">
        <v>45274.875</v>
      </c>
      <c r="ES2" s="439"/>
      <c r="ET2" s="439"/>
      <c r="EU2" s="439"/>
      <c r="EV2" s="436"/>
      <c r="EW2" s="23"/>
      <c r="EX2" s="432">
        <v>45276.666666666664</v>
      </c>
      <c r="EY2" s="433"/>
      <c r="EZ2" s="433"/>
      <c r="FA2" s="433"/>
      <c r="FB2" s="430"/>
      <c r="FC2" s="23"/>
      <c r="FD2" s="416">
        <v>45280.875</v>
      </c>
      <c r="FE2" s="417"/>
      <c r="FF2" s="417"/>
      <c r="FG2" s="417"/>
      <c r="FH2" s="414"/>
      <c r="FI2" s="31"/>
      <c r="FJ2" s="432">
        <v>45283.770833333336</v>
      </c>
      <c r="FK2" s="433"/>
      <c r="FL2" s="433"/>
      <c r="FM2" s="433"/>
      <c r="FN2" s="430"/>
      <c r="FO2" s="23"/>
      <c r="FP2" s="432">
        <v>45286.770833333336</v>
      </c>
      <c r="FQ2" s="433"/>
      <c r="FR2" s="433"/>
      <c r="FS2" s="433"/>
      <c r="FT2" s="430"/>
      <c r="FU2" s="23"/>
      <c r="FV2" s="432">
        <v>45292.875</v>
      </c>
      <c r="FW2" s="433"/>
      <c r="FX2" s="433"/>
      <c r="FY2" s="433"/>
      <c r="FZ2" s="430"/>
      <c r="GA2" s="23"/>
      <c r="GB2" s="424">
        <v>45298.729166666664</v>
      </c>
      <c r="GC2" s="425"/>
      <c r="GD2" s="425"/>
      <c r="GE2" s="425"/>
      <c r="GF2" s="422"/>
      <c r="GG2" s="31"/>
      <c r="GH2" s="416">
        <v>45301.875</v>
      </c>
      <c r="GI2" s="417"/>
      <c r="GJ2" s="417"/>
      <c r="GK2" s="417"/>
      <c r="GL2" s="414"/>
      <c r="GM2" s="31"/>
      <c r="GN2" s="432">
        <v>45312.729166666664</v>
      </c>
      <c r="GO2" s="433"/>
      <c r="GP2" s="433"/>
      <c r="GQ2" s="433"/>
      <c r="GR2" s="430"/>
      <c r="GS2" s="31"/>
      <c r="GT2" s="416">
        <v>45315.875</v>
      </c>
      <c r="GU2" s="417"/>
      <c r="GV2" s="417"/>
      <c r="GW2" s="417"/>
      <c r="GX2" s="414"/>
      <c r="GY2" s="23"/>
      <c r="GZ2" s="424">
        <v>45319.645833333336</v>
      </c>
      <c r="HA2" s="425"/>
      <c r="HB2" s="425"/>
      <c r="HC2" s="425"/>
      <c r="HD2" s="422"/>
      <c r="HE2" s="23"/>
      <c r="HF2" s="432">
        <v>45322.885416666664</v>
      </c>
      <c r="HG2" s="433"/>
      <c r="HH2" s="433"/>
      <c r="HI2" s="433"/>
      <c r="HJ2" s="430"/>
      <c r="HK2" s="31"/>
      <c r="HL2" s="432">
        <v>45326.729166666664</v>
      </c>
      <c r="HM2" s="433"/>
      <c r="HN2" s="433"/>
      <c r="HO2" s="433"/>
      <c r="HP2" s="430"/>
      <c r="HQ2" s="23"/>
      <c r="HR2" s="432">
        <v>45332.666666666664</v>
      </c>
      <c r="HS2" s="433"/>
      <c r="HT2" s="433"/>
      <c r="HU2" s="433"/>
      <c r="HV2" s="430"/>
      <c r="HW2" s="23"/>
      <c r="HX2" s="438">
        <v>45337.875</v>
      </c>
      <c r="HY2" s="439"/>
      <c r="HZ2" s="439"/>
      <c r="IA2" s="439"/>
      <c r="IB2" s="436"/>
      <c r="IC2" s="31"/>
      <c r="ID2" s="432">
        <v>45339.5625</v>
      </c>
      <c r="IE2" s="433"/>
      <c r="IF2" s="433"/>
      <c r="IG2" s="433"/>
      <c r="IH2" s="430"/>
      <c r="II2" s="23"/>
      <c r="IJ2" s="438">
        <v>45344.875</v>
      </c>
      <c r="IK2" s="439"/>
      <c r="IL2" s="439"/>
      <c r="IM2" s="439"/>
      <c r="IN2" s="436"/>
      <c r="IO2" s="23"/>
      <c r="IP2" s="432">
        <v>45343.854166666664</v>
      </c>
      <c r="IQ2" s="433"/>
      <c r="IR2" s="433"/>
      <c r="IS2" s="433"/>
      <c r="IT2" s="430"/>
      <c r="IU2" s="31"/>
      <c r="IV2" s="416">
        <v>45347.666666666664</v>
      </c>
      <c r="IW2" s="417"/>
      <c r="IX2" s="417"/>
      <c r="IY2" s="417"/>
      <c r="IZ2" s="414"/>
      <c r="JA2" s="31"/>
      <c r="JB2" s="424">
        <v>45350.875</v>
      </c>
      <c r="JC2" s="425"/>
      <c r="JD2" s="425"/>
      <c r="JE2" s="425"/>
      <c r="JF2" s="422"/>
      <c r="JG2" s="23"/>
      <c r="JH2" s="432">
        <v>45353.666666666664</v>
      </c>
      <c r="JI2" s="433"/>
      <c r="JJ2" s="433"/>
      <c r="JK2" s="433"/>
      <c r="JL2" s="430"/>
      <c r="JM2" s="31"/>
      <c r="JN2" s="438">
        <v>45358.78125</v>
      </c>
      <c r="JO2" s="439"/>
      <c r="JP2" s="439"/>
      <c r="JQ2" s="439"/>
      <c r="JR2" s="436"/>
      <c r="JS2" s="23"/>
      <c r="JT2" s="432">
        <v>45361.697916666664</v>
      </c>
      <c r="JU2" s="433"/>
      <c r="JV2" s="433"/>
      <c r="JW2" s="433"/>
      <c r="JX2" s="430"/>
      <c r="JY2" s="23"/>
      <c r="JZ2" s="438">
        <v>45365.875</v>
      </c>
      <c r="KA2" s="439"/>
      <c r="KB2" s="439"/>
      <c r="KC2" s="439"/>
      <c r="KD2" s="436"/>
      <c r="KE2" s="31"/>
      <c r="KF2" s="424">
        <v>45368.729166666664</v>
      </c>
      <c r="KG2" s="425"/>
      <c r="KH2" s="425"/>
      <c r="KI2" s="425"/>
      <c r="KJ2" s="422"/>
      <c r="KK2" s="23"/>
      <c r="KL2" s="432">
        <v>45368.625</v>
      </c>
      <c r="KM2" s="433"/>
      <c r="KN2" s="433"/>
      <c r="KO2" s="433"/>
      <c r="KP2" s="430"/>
      <c r="KQ2" s="31"/>
      <c r="KR2" s="432">
        <v>45381.666666666664</v>
      </c>
      <c r="KS2" s="433"/>
      <c r="KT2" s="433"/>
      <c r="KU2" s="433"/>
      <c r="KV2" s="430"/>
      <c r="KW2" s="23"/>
      <c r="KX2" s="432">
        <v>45386.854166666664</v>
      </c>
      <c r="KY2" s="433"/>
      <c r="KZ2" s="433"/>
      <c r="LA2" s="433"/>
      <c r="LB2" s="430"/>
      <c r="LC2" s="31"/>
      <c r="LD2" s="432">
        <v>45389.6875</v>
      </c>
      <c r="LE2" s="433"/>
      <c r="LF2" s="433"/>
      <c r="LG2" s="433"/>
      <c r="LH2" s="430"/>
      <c r="LI2" s="23"/>
      <c r="LJ2" s="438">
        <v>45393.875</v>
      </c>
      <c r="LK2" s="439"/>
      <c r="LL2" s="439"/>
      <c r="LM2" s="439"/>
      <c r="LN2" s="436"/>
      <c r="LO2" s="31"/>
      <c r="LP2" s="432">
        <v>45396.625</v>
      </c>
      <c r="LQ2" s="433"/>
      <c r="LR2" s="433"/>
      <c r="LS2" s="433"/>
      <c r="LT2" s="430"/>
      <c r="LU2" s="23"/>
      <c r="LV2" s="438">
        <v>45400.875</v>
      </c>
      <c r="LW2" s="439"/>
      <c r="LX2" s="439"/>
      <c r="LY2" s="439"/>
      <c r="LZ2" s="436"/>
      <c r="MA2" s="31"/>
      <c r="MB2" s="424">
        <v>45402.666666666664</v>
      </c>
      <c r="MC2" s="425"/>
      <c r="MD2" s="425"/>
      <c r="ME2" s="425"/>
      <c r="MF2" s="422"/>
      <c r="MG2" s="23"/>
      <c r="MH2" s="432">
        <v>45402.666666666664</v>
      </c>
      <c r="MI2" s="433"/>
      <c r="MJ2" s="433"/>
      <c r="MK2" s="433"/>
      <c r="ML2" s="430"/>
      <c r="MM2" s="31"/>
      <c r="MN2" s="432">
        <v>45409.666666666664</v>
      </c>
      <c r="MO2" s="433"/>
      <c r="MP2" s="433"/>
      <c r="MQ2" s="433"/>
      <c r="MR2" s="430"/>
      <c r="MS2" s="23"/>
      <c r="MT2" s="438">
        <v>45414.875</v>
      </c>
      <c r="MU2" s="439"/>
      <c r="MV2" s="439"/>
      <c r="MW2" s="439"/>
      <c r="MX2" s="436"/>
      <c r="MY2" s="31"/>
      <c r="MZ2" s="432">
        <v>45416.666666666664</v>
      </c>
      <c r="NA2" s="433"/>
      <c r="NB2" s="433"/>
      <c r="NC2" s="433"/>
      <c r="ND2" s="430"/>
      <c r="NE2" s="23"/>
      <c r="NF2" s="438">
        <v>45421.875</v>
      </c>
      <c r="NG2" s="439"/>
      <c r="NH2" s="439"/>
      <c r="NI2" s="439"/>
      <c r="NJ2" s="436"/>
      <c r="NK2" s="23"/>
      <c r="NL2" s="432">
        <v>45423.666666666664</v>
      </c>
      <c r="NM2" s="433"/>
      <c r="NN2" s="433"/>
      <c r="NO2" s="433"/>
      <c r="NP2" s="430"/>
      <c r="NQ2" s="31"/>
      <c r="NR2" s="432">
        <v>45431.708333333336</v>
      </c>
      <c r="NS2" s="433"/>
      <c r="NT2" s="433"/>
      <c r="NU2" s="433"/>
      <c r="NV2" s="430"/>
      <c r="NW2" s="32"/>
      <c r="NX2" s="438">
        <v>45434.875</v>
      </c>
      <c r="NY2" s="439"/>
      <c r="NZ2" s="439"/>
      <c r="OA2" s="439"/>
      <c r="OB2" s="436"/>
      <c r="OD2" s="424">
        <v>45437.666666666664</v>
      </c>
      <c r="OE2" s="425"/>
      <c r="OF2" s="425"/>
      <c r="OG2" s="425"/>
      <c r="OH2" s="422"/>
    </row>
    <row r="3" spans="1:398" ht="18" customHeight="1" thickBot="1">
      <c r="A3" s="453"/>
      <c r="B3" s="453"/>
      <c r="C3" s="453"/>
      <c r="D3" s="451"/>
      <c r="E3" s="452"/>
      <c r="F3" s="452"/>
      <c r="G3" s="452"/>
      <c r="H3" s="448"/>
      <c r="I3" s="21"/>
      <c r="J3" s="410" t="s">
        <v>160</v>
      </c>
      <c r="K3" s="411"/>
      <c r="L3" s="411"/>
      <c r="M3" s="411"/>
      <c r="N3" s="431"/>
      <c r="O3" s="23"/>
      <c r="P3" s="410" t="s">
        <v>300</v>
      </c>
      <c r="Q3" s="411"/>
      <c r="R3" s="411"/>
      <c r="S3" s="411"/>
      <c r="T3" s="431"/>
      <c r="U3" s="23"/>
      <c r="V3" s="410" t="s">
        <v>165</v>
      </c>
      <c r="W3" s="411"/>
      <c r="X3" s="411"/>
      <c r="Y3" s="411"/>
      <c r="Z3" s="431"/>
      <c r="AA3" s="23"/>
      <c r="AB3" s="410" t="s">
        <v>301</v>
      </c>
      <c r="AC3" s="411"/>
      <c r="AD3" s="411"/>
      <c r="AE3" s="411"/>
      <c r="AF3" s="431"/>
      <c r="AG3" s="30"/>
      <c r="AH3" s="410" t="s">
        <v>159</v>
      </c>
      <c r="AI3" s="411"/>
      <c r="AJ3" s="411"/>
      <c r="AK3" s="411"/>
      <c r="AL3" s="431"/>
      <c r="AM3" s="23"/>
      <c r="AN3" s="440" t="s">
        <v>369</v>
      </c>
      <c r="AO3" s="441"/>
      <c r="AP3" s="441"/>
      <c r="AQ3" s="441"/>
      <c r="AR3" s="437"/>
      <c r="AS3" s="30"/>
      <c r="AT3" s="410" t="s">
        <v>168</v>
      </c>
      <c r="AU3" s="411"/>
      <c r="AV3" s="411"/>
      <c r="AW3" s="411"/>
      <c r="AX3" s="431"/>
      <c r="AY3" s="23"/>
      <c r="AZ3" s="418" t="s">
        <v>366</v>
      </c>
      <c r="BA3" s="419"/>
      <c r="BB3" s="419"/>
      <c r="BC3" s="419"/>
      <c r="BD3" s="415"/>
      <c r="BE3" s="30"/>
      <c r="BF3" s="410" t="s">
        <v>262</v>
      </c>
      <c r="BG3" s="411"/>
      <c r="BH3" s="411"/>
      <c r="BI3" s="411"/>
      <c r="BJ3" s="431"/>
      <c r="BK3" s="23"/>
      <c r="BL3" s="440" t="s">
        <v>370</v>
      </c>
      <c r="BM3" s="441"/>
      <c r="BN3" s="441"/>
      <c r="BO3" s="441"/>
      <c r="BP3" s="437"/>
      <c r="BQ3" s="23"/>
      <c r="BR3" s="410" t="s">
        <v>163</v>
      </c>
      <c r="BS3" s="411"/>
      <c r="BT3" s="411"/>
      <c r="BU3" s="411"/>
      <c r="BV3" s="431"/>
      <c r="BW3" s="30"/>
      <c r="BX3" s="410" t="s">
        <v>164</v>
      </c>
      <c r="BY3" s="411"/>
      <c r="BZ3" s="411"/>
      <c r="CA3" s="411"/>
      <c r="CB3" s="431"/>
      <c r="CC3" s="23"/>
      <c r="CD3" s="440" t="s">
        <v>368</v>
      </c>
      <c r="CE3" s="441"/>
      <c r="CF3" s="441"/>
      <c r="CG3" s="441"/>
      <c r="CH3" s="437"/>
      <c r="CI3" s="30"/>
      <c r="CJ3" s="410" t="s">
        <v>302</v>
      </c>
      <c r="CK3" s="411"/>
      <c r="CL3" s="411"/>
      <c r="CM3" s="411"/>
      <c r="CN3" s="431"/>
      <c r="CO3" s="23"/>
      <c r="CP3" s="418" t="s">
        <v>307</v>
      </c>
      <c r="CQ3" s="419"/>
      <c r="CR3" s="419"/>
      <c r="CS3" s="419"/>
      <c r="CT3" s="415"/>
      <c r="CU3" s="30"/>
      <c r="CV3" s="410" t="s">
        <v>303</v>
      </c>
      <c r="CW3" s="411"/>
      <c r="CX3" s="411"/>
      <c r="CY3" s="411"/>
      <c r="CZ3" s="431"/>
      <c r="DA3" s="23"/>
      <c r="DB3" s="440" t="s">
        <v>372</v>
      </c>
      <c r="DC3" s="441"/>
      <c r="DD3" s="441"/>
      <c r="DE3" s="441"/>
      <c r="DF3" s="437"/>
      <c r="DG3" s="23"/>
      <c r="DH3" s="410" t="s">
        <v>161</v>
      </c>
      <c r="DI3" s="411"/>
      <c r="DJ3" s="411"/>
      <c r="DK3" s="411"/>
      <c r="DL3" s="431"/>
      <c r="DM3" s="30"/>
      <c r="DN3" s="410" t="s">
        <v>264</v>
      </c>
      <c r="DO3" s="411"/>
      <c r="DP3" s="411"/>
      <c r="DQ3" s="411"/>
      <c r="DR3" s="431"/>
      <c r="DS3" s="23"/>
      <c r="DT3" s="440" t="s">
        <v>373</v>
      </c>
      <c r="DU3" s="441"/>
      <c r="DV3" s="441"/>
      <c r="DW3" s="441"/>
      <c r="DX3" s="437"/>
      <c r="DY3" s="23"/>
      <c r="DZ3" s="410" t="s">
        <v>186</v>
      </c>
      <c r="EA3" s="411"/>
      <c r="EB3" s="411"/>
      <c r="EC3" s="411"/>
      <c r="ED3" s="431"/>
      <c r="EE3" s="23"/>
      <c r="EF3" s="410" t="s">
        <v>304</v>
      </c>
      <c r="EG3" s="411"/>
      <c r="EH3" s="411"/>
      <c r="EI3" s="411"/>
      <c r="EJ3" s="431"/>
      <c r="EK3" s="30"/>
      <c r="EL3" s="410" t="s">
        <v>305</v>
      </c>
      <c r="EM3" s="411"/>
      <c r="EN3" s="411"/>
      <c r="EO3" s="411"/>
      <c r="EP3" s="431"/>
      <c r="EQ3" s="23"/>
      <c r="ER3" s="440" t="s">
        <v>381</v>
      </c>
      <c r="ES3" s="441"/>
      <c r="ET3" s="441"/>
      <c r="EU3" s="441"/>
      <c r="EV3" s="437"/>
      <c r="EW3" s="23"/>
      <c r="EX3" s="410" t="s">
        <v>268</v>
      </c>
      <c r="EY3" s="411"/>
      <c r="EZ3" s="411"/>
      <c r="FA3" s="411"/>
      <c r="FB3" s="431"/>
      <c r="FC3" s="23"/>
      <c r="FD3" s="418" t="s">
        <v>392</v>
      </c>
      <c r="FE3" s="419"/>
      <c r="FF3" s="419"/>
      <c r="FG3" s="419"/>
      <c r="FH3" s="415"/>
      <c r="FI3" s="30"/>
      <c r="FJ3" s="410" t="s">
        <v>157</v>
      </c>
      <c r="FK3" s="411"/>
      <c r="FL3" s="411"/>
      <c r="FM3" s="411"/>
      <c r="FN3" s="431"/>
      <c r="FO3" s="23"/>
      <c r="FP3" s="410" t="s">
        <v>306</v>
      </c>
      <c r="FQ3" s="411"/>
      <c r="FR3" s="411"/>
      <c r="FS3" s="411"/>
      <c r="FT3" s="431"/>
      <c r="FU3" s="23"/>
      <c r="FV3" s="410" t="s">
        <v>167</v>
      </c>
      <c r="FW3" s="411"/>
      <c r="FX3" s="411"/>
      <c r="FY3" s="411"/>
      <c r="FZ3" s="431"/>
      <c r="GA3" s="23"/>
      <c r="GB3" s="426" t="s">
        <v>162</v>
      </c>
      <c r="GC3" s="427"/>
      <c r="GD3" s="427"/>
      <c r="GE3" s="427"/>
      <c r="GF3" s="423"/>
      <c r="GG3" s="30"/>
      <c r="GH3" s="418" t="s">
        <v>186</v>
      </c>
      <c r="GI3" s="419"/>
      <c r="GJ3" s="419"/>
      <c r="GK3" s="419"/>
      <c r="GL3" s="415"/>
      <c r="GM3" s="30"/>
      <c r="GN3" s="410" t="s">
        <v>307</v>
      </c>
      <c r="GO3" s="411"/>
      <c r="GP3" s="411"/>
      <c r="GQ3" s="411"/>
      <c r="GR3" s="431"/>
      <c r="GS3" s="30"/>
      <c r="GT3" s="418" t="s">
        <v>185</v>
      </c>
      <c r="GU3" s="419"/>
      <c r="GV3" s="419"/>
      <c r="GW3" s="419"/>
      <c r="GX3" s="415"/>
      <c r="GY3" s="23"/>
      <c r="GZ3" s="426" t="s">
        <v>403</v>
      </c>
      <c r="HA3" s="427"/>
      <c r="HB3" s="427"/>
      <c r="HC3" s="427"/>
      <c r="HD3" s="423"/>
      <c r="HE3" s="23"/>
      <c r="HF3" s="410" t="s">
        <v>57</v>
      </c>
      <c r="HG3" s="411"/>
      <c r="HH3" s="411"/>
      <c r="HI3" s="411"/>
      <c r="HJ3" s="431"/>
      <c r="HK3" s="30"/>
      <c r="HL3" s="410" t="s">
        <v>162</v>
      </c>
      <c r="HM3" s="411"/>
      <c r="HN3" s="411"/>
      <c r="HO3" s="411"/>
      <c r="HP3" s="431"/>
      <c r="HQ3" s="23"/>
      <c r="HR3" s="410" t="s">
        <v>308</v>
      </c>
      <c r="HS3" s="411"/>
      <c r="HT3" s="411"/>
      <c r="HU3" s="411"/>
      <c r="HV3" s="431"/>
      <c r="HW3" s="23"/>
      <c r="HX3" s="440"/>
      <c r="HY3" s="441"/>
      <c r="HZ3" s="441"/>
      <c r="IA3" s="441"/>
      <c r="IB3" s="437"/>
      <c r="IC3" s="30"/>
      <c r="ID3" s="410" t="s">
        <v>58</v>
      </c>
      <c r="IE3" s="411"/>
      <c r="IF3" s="411"/>
      <c r="IG3" s="411"/>
      <c r="IH3" s="431"/>
      <c r="II3" s="23"/>
      <c r="IJ3" s="440"/>
      <c r="IK3" s="441"/>
      <c r="IL3" s="441"/>
      <c r="IM3" s="441"/>
      <c r="IN3" s="437"/>
      <c r="IO3" s="23"/>
      <c r="IP3" s="410" t="s">
        <v>309</v>
      </c>
      <c r="IQ3" s="411"/>
      <c r="IR3" s="411"/>
      <c r="IS3" s="411"/>
      <c r="IT3" s="431"/>
      <c r="IU3" s="30"/>
      <c r="IV3" s="418" t="s">
        <v>406</v>
      </c>
      <c r="IW3" s="419"/>
      <c r="IX3" s="419"/>
      <c r="IY3" s="419"/>
      <c r="IZ3" s="415"/>
      <c r="JA3" s="30"/>
      <c r="JB3" s="426" t="s">
        <v>412</v>
      </c>
      <c r="JC3" s="427"/>
      <c r="JD3" s="427"/>
      <c r="JE3" s="427"/>
      <c r="JF3" s="423"/>
      <c r="JG3" s="23"/>
      <c r="JH3" s="410" t="s">
        <v>261</v>
      </c>
      <c r="JI3" s="411"/>
      <c r="JJ3" s="411"/>
      <c r="JK3" s="411"/>
      <c r="JL3" s="431"/>
      <c r="JM3" s="30"/>
      <c r="JN3" s="440" t="s">
        <v>414</v>
      </c>
      <c r="JO3" s="441"/>
      <c r="JP3" s="441"/>
      <c r="JQ3" s="441"/>
      <c r="JR3" s="437"/>
      <c r="JS3" s="23"/>
      <c r="JT3" s="410" t="s">
        <v>310</v>
      </c>
      <c r="JU3" s="411"/>
      <c r="JV3" s="411"/>
      <c r="JW3" s="411"/>
      <c r="JX3" s="431"/>
      <c r="JY3" s="23"/>
      <c r="JZ3" s="440" t="s">
        <v>413</v>
      </c>
      <c r="KA3" s="441"/>
      <c r="KB3" s="441"/>
      <c r="KC3" s="441"/>
      <c r="KD3" s="437"/>
      <c r="KE3" s="30"/>
      <c r="KF3" s="426" t="s">
        <v>312</v>
      </c>
      <c r="KG3" s="427"/>
      <c r="KH3" s="427"/>
      <c r="KI3" s="427"/>
      <c r="KJ3" s="423"/>
      <c r="KK3" s="23"/>
      <c r="KL3" s="410" t="s">
        <v>158</v>
      </c>
      <c r="KM3" s="411"/>
      <c r="KN3" s="411"/>
      <c r="KO3" s="411"/>
      <c r="KP3" s="431"/>
      <c r="KQ3" s="30"/>
      <c r="KR3" s="410" t="s">
        <v>156</v>
      </c>
      <c r="KS3" s="411"/>
      <c r="KT3" s="411"/>
      <c r="KU3" s="411"/>
      <c r="KV3" s="431"/>
      <c r="KW3" s="23"/>
      <c r="KX3" s="410" t="s">
        <v>311</v>
      </c>
      <c r="KY3" s="411"/>
      <c r="KZ3" s="411"/>
      <c r="LA3" s="411"/>
      <c r="LB3" s="431"/>
      <c r="LC3" s="30"/>
      <c r="LD3" s="410" t="s">
        <v>312</v>
      </c>
      <c r="LE3" s="411"/>
      <c r="LF3" s="411"/>
      <c r="LG3" s="411"/>
      <c r="LH3" s="431"/>
      <c r="LI3" s="23"/>
      <c r="LJ3" s="440"/>
      <c r="LK3" s="441"/>
      <c r="LL3" s="441"/>
      <c r="LM3" s="441"/>
      <c r="LN3" s="437"/>
      <c r="LO3" s="30"/>
      <c r="LP3" s="410" t="s">
        <v>313</v>
      </c>
      <c r="LQ3" s="411"/>
      <c r="LR3" s="411"/>
      <c r="LS3" s="411"/>
      <c r="LT3" s="431"/>
      <c r="LU3" s="23"/>
      <c r="LV3" s="440"/>
      <c r="LW3" s="441"/>
      <c r="LX3" s="441"/>
      <c r="LY3" s="441"/>
      <c r="LZ3" s="437"/>
      <c r="MA3" s="30"/>
      <c r="MB3" s="426"/>
      <c r="MC3" s="427"/>
      <c r="MD3" s="427"/>
      <c r="ME3" s="427"/>
      <c r="MF3" s="423"/>
      <c r="MG3" s="23"/>
      <c r="MH3" s="410" t="s">
        <v>185</v>
      </c>
      <c r="MI3" s="411"/>
      <c r="MJ3" s="411"/>
      <c r="MK3" s="411"/>
      <c r="ML3" s="431"/>
      <c r="MM3" s="30"/>
      <c r="MN3" s="410" t="s">
        <v>169</v>
      </c>
      <c r="MO3" s="411"/>
      <c r="MP3" s="411"/>
      <c r="MQ3" s="411"/>
      <c r="MR3" s="431"/>
      <c r="MS3" s="23"/>
      <c r="MT3" s="440"/>
      <c r="MU3" s="441"/>
      <c r="MV3" s="441"/>
      <c r="MW3" s="441"/>
      <c r="MX3" s="437"/>
      <c r="MY3" s="30"/>
      <c r="MZ3" s="410" t="s">
        <v>269</v>
      </c>
      <c r="NA3" s="411"/>
      <c r="NB3" s="411"/>
      <c r="NC3" s="411"/>
      <c r="ND3" s="431"/>
      <c r="NE3" s="23"/>
      <c r="NF3" s="440"/>
      <c r="NG3" s="441"/>
      <c r="NH3" s="441"/>
      <c r="NI3" s="441"/>
      <c r="NJ3" s="437"/>
      <c r="NK3" s="23"/>
      <c r="NL3" s="410" t="s">
        <v>265</v>
      </c>
      <c r="NM3" s="411"/>
      <c r="NN3" s="411"/>
      <c r="NO3" s="411"/>
      <c r="NP3" s="431"/>
      <c r="NQ3" s="30"/>
      <c r="NR3" s="410" t="s">
        <v>166</v>
      </c>
      <c r="NS3" s="411"/>
      <c r="NT3" s="411"/>
      <c r="NU3" s="411"/>
      <c r="NV3" s="431"/>
      <c r="NW3" s="32"/>
      <c r="NX3" s="440"/>
      <c r="NY3" s="441"/>
      <c r="NZ3" s="441"/>
      <c r="OA3" s="441"/>
      <c r="OB3" s="437"/>
      <c r="OD3" s="426"/>
      <c r="OE3" s="427"/>
      <c r="OF3" s="427"/>
      <c r="OG3" s="427"/>
      <c r="OH3" s="423"/>
    </row>
    <row r="4" spans="1:398" ht="5.0999999999999996" customHeight="1" thickBot="1">
      <c r="A4" s="453"/>
      <c r="B4" s="453"/>
      <c r="C4" s="453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42" t="s">
        <v>152</v>
      </c>
      <c r="B5" s="444"/>
      <c r="C5" s="229"/>
      <c r="D5" s="442" t="s">
        <v>42</v>
      </c>
      <c r="E5" s="442"/>
      <c r="F5" s="442"/>
      <c r="G5" s="230" t="s">
        <v>43</v>
      </c>
      <c r="H5" s="231" t="s">
        <v>44</v>
      </c>
      <c r="I5" s="232"/>
      <c r="J5" s="442" t="s">
        <v>42</v>
      </c>
      <c r="K5" s="442"/>
      <c r="L5" s="442"/>
      <c r="M5" s="230" t="s">
        <v>43</v>
      </c>
      <c r="N5" s="231" t="s">
        <v>44</v>
      </c>
      <c r="O5" s="232"/>
      <c r="P5" s="442" t="s">
        <v>42</v>
      </c>
      <c r="Q5" s="442"/>
      <c r="R5" s="442"/>
      <c r="S5" s="230" t="s">
        <v>43</v>
      </c>
      <c r="T5" s="231" t="s">
        <v>44</v>
      </c>
      <c r="U5" s="232"/>
      <c r="V5" s="442" t="s">
        <v>42</v>
      </c>
      <c r="W5" s="442"/>
      <c r="X5" s="442"/>
      <c r="Y5" s="230" t="s">
        <v>43</v>
      </c>
      <c r="Z5" s="231" t="s">
        <v>44</v>
      </c>
      <c r="AA5" s="232"/>
      <c r="AB5" s="442" t="s">
        <v>42</v>
      </c>
      <c r="AC5" s="442"/>
      <c r="AD5" s="442"/>
      <c r="AE5" s="230" t="s">
        <v>43</v>
      </c>
      <c r="AF5" s="231" t="s">
        <v>44</v>
      </c>
      <c r="AG5" s="229"/>
      <c r="AH5" s="442" t="s">
        <v>42</v>
      </c>
      <c r="AI5" s="442"/>
      <c r="AJ5" s="442"/>
      <c r="AK5" s="230" t="s">
        <v>43</v>
      </c>
      <c r="AL5" s="231" t="s">
        <v>44</v>
      </c>
      <c r="AM5" s="232"/>
      <c r="AN5" s="442" t="s">
        <v>42</v>
      </c>
      <c r="AO5" s="442"/>
      <c r="AP5" s="442"/>
      <c r="AQ5" s="230" t="s">
        <v>43</v>
      </c>
      <c r="AR5" s="231" t="s">
        <v>44</v>
      </c>
      <c r="AS5" s="229"/>
      <c r="AT5" s="442" t="s">
        <v>42</v>
      </c>
      <c r="AU5" s="442"/>
      <c r="AV5" s="442"/>
      <c r="AW5" s="230" t="s">
        <v>43</v>
      </c>
      <c r="AX5" s="231" t="s">
        <v>44</v>
      </c>
      <c r="AY5" s="232"/>
      <c r="AZ5" s="443" t="s">
        <v>42</v>
      </c>
      <c r="BA5" s="442"/>
      <c r="BB5" s="442"/>
      <c r="BC5" s="230" t="s">
        <v>43</v>
      </c>
      <c r="BD5" s="231" t="s">
        <v>44</v>
      </c>
      <c r="BE5" s="229"/>
      <c r="BF5" s="442" t="s">
        <v>42</v>
      </c>
      <c r="BG5" s="442"/>
      <c r="BH5" s="442"/>
      <c r="BI5" s="230" t="s">
        <v>43</v>
      </c>
      <c r="BJ5" s="231" t="s">
        <v>44</v>
      </c>
      <c r="BK5" s="232"/>
      <c r="BL5" s="442" t="s">
        <v>42</v>
      </c>
      <c r="BM5" s="442"/>
      <c r="BN5" s="442"/>
      <c r="BO5" s="230" t="s">
        <v>43</v>
      </c>
      <c r="BP5" s="231" t="s">
        <v>44</v>
      </c>
      <c r="BQ5" s="232"/>
      <c r="BR5" s="442" t="s">
        <v>42</v>
      </c>
      <c r="BS5" s="442"/>
      <c r="BT5" s="442"/>
      <c r="BU5" s="230" t="s">
        <v>43</v>
      </c>
      <c r="BV5" s="231" t="s">
        <v>44</v>
      </c>
      <c r="BW5" s="229"/>
      <c r="BX5" s="442" t="s">
        <v>42</v>
      </c>
      <c r="BY5" s="442"/>
      <c r="BZ5" s="442"/>
      <c r="CA5" s="230" t="s">
        <v>43</v>
      </c>
      <c r="CB5" s="231" t="s">
        <v>44</v>
      </c>
      <c r="CC5" s="232"/>
      <c r="CD5" s="442" t="s">
        <v>42</v>
      </c>
      <c r="CE5" s="442"/>
      <c r="CF5" s="442"/>
      <c r="CG5" s="230" t="s">
        <v>43</v>
      </c>
      <c r="CH5" s="231" t="s">
        <v>44</v>
      </c>
      <c r="CI5" s="229"/>
      <c r="CJ5" s="442" t="s">
        <v>42</v>
      </c>
      <c r="CK5" s="442"/>
      <c r="CL5" s="442"/>
      <c r="CM5" s="230" t="s">
        <v>43</v>
      </c>
      <c r="CN5" s="231" t="s">
        <v>44</v>
      </c>
      <c r="CO5" s="232"/>
      <c r="CP5" s="442" t="s">
        <v>42</v>
      </c>
      <c r="CQ5" s="442"/>
      <c r="CR5" s="442"/>
      <c r="CS5" s="230" t="s">
        <v>43</v>
      </c>
      <c r="CT5" s="231" t="s">
        <v>44</v>
      </c>
      <c r="CU5" s="229"/>
      <c r="CV5" s="442" t="s">
        <v>42</v>
      </c>
      <c r="CW5" s="442"/>
      <c r="CX5" s="442"/>
      <c r="CY5" s="230" t="s">
        <v>43</v>
      </c>
      <c r="CZ5" s="231" t="s">
        <v>44</v>
      </c>
      <c r="DA5" s="232"/>
      <c r="DB5" s="442" t="s">
        <v>42</v>
      </c>
      <c r="DC5" s="442"/>
      <c r="DD5" s="442"/>
      <c r="DE5" s="230" t="s">
        <v>43</v>
      </c>
      <c r="DF5" s="231" t="s">
        <v>44</v>
      </c>
      <c r="DG5" s="232"/>
      <c r="DH5" s="442" t="s">
        <v>42</v>
      </c>
      <c r="DI5" s="442"/>
      <c r="DJ5" s="442"/>
      <c r="DK5" s="230" t="s">
        <v>43</v>
      </c>
      <c r="DL5" s="231" t="s">
        <v>44</v>
      </c>
      <c r="DM5" s="229"/>
      <c r="DN5" s="442" t="s">
        <v>42</v>
      </c>
      <c r="DO5" s="442"/>
      <c r="DP5" s="442"/>
      <c r="DQ5" s="230" t="s">
        <v>43</v>
      </c>
      <c r="DR5" s="231" t="s">
        <v>44</v>
      </c>
      <c r="DS5" s="232"/>
      <c r="DT5" s="442" t="s">
        <v>42</v>
      </c>
      <c r="DU5" s="442"/>
      <c r="DV5" s="442"/>
      <c r="DW5" s="230" t="s">
        <v>43</v>
      </c>
      <c r="DX5" s="231" t="s">
        <v>44</v>
      </c>
      <c r="DY5" s="232"/>
      <c r="DZ5" s="442" t="s">
        <v>42</v>
      </c>
      <c r="EA5" s="442"/>
      <c r="EB5" s="442"/>
      <c r="EC5" s="230" t="s">
        <v>43</v>
      </c>
      <c r="ED5" s="231" t="s">
        <v>44</v>
      </c>
      <c r="EE5" s="232"/>
      <c r="EF5" s="442" t="s">
        <v>42</v>
      </c>
      <c r="EG5" s="442"/>
      <c r="EH5" s="442"/>
      <c r="EI5" s="230" t="s">
        <v>43</v>
      </c>
      <c r="EJ5" s="231" t="s">
        <v>44</v>
      </c>
      <c r="EK5" s="229"/>
      <c r="EL5" s="442" t="s">
        <v>42</v>
      </c>
      <c r="EM5" s="442"/>
      <c r="EN5" s="442"/>
      <c r="EO5" s="230" t="s">
        <v>43</v>
      </c>
      <c r="EP5" s="231" t="s">
        <v>44</v>
      </c>
      <c r="EQ5" s="232"/>
      <c r="ER5" s="442" t="s">
        <v>42</v>
      </c>
      <c r="ES5" s="442"/>
      <c r="ET5" s="442"/>
      <c r="EU5" s="230" t="s">
        <v>43</v>
      </c>
      <c r="EV5" s="231" t="s">
        <v>44</v>
      </c>
      <c r="EW5" s="232"/>
      <c r="EX5" s="442" t="s">
        <v>42</v>
      </c>
      <c r="EY5" s="442"/>
      <c r="EZ5" s="442"/>
      <c r="FA5" s="230" t="s">
        <v>43</v>
      </c>
      <c r="FB5" s="231" t="s">
        <v>44</v>
      </c>
      <c r="FC5" s="232"/>
      <c r="FD5" s="442" t="s">
        <v>42</v>
      </c>
      <c r="FE5" s="442"/>
      <c r="FF5" s="442"/>
      <c r="FG5" s="230" t="s">
        <v>43</v>
      </c>
      <c r="FH5" s="231" t="s">
        <v>44</v>
      </c>
      <c r="FI5" s="229"/>
      <c r="FJ5" s="442" t="s">
        <v>42</v>
      </c>
      <c r="FK5" s="442"/>
      <c r="FL5" s="442"/>
      <c r="FM5" s="230" t="s">
        <v>43</v>
      </c>
      <c r="FN5" s="231" t="s">
        <v>44</v>
      </c>
      <c r="FO5" s="232"/>
      <c r="FP5" s="442" t="s">
        <v>42</v>
      </c>
      <c r="FQ5" s="442"/>
      <c r="FR5" s="442"/>
      <c r="FS5" s="230" t="s">
        <v>43</v>
      </c>
      <c r="FT5" s="231" t="s">
        <v>44</v>
      </c>
      <c r="FU5" s="232"/>
      <c r="FV5" s="442" t="s">
        <v>42</v>
      </c>
      <c r="FW5" s="442"/>
      <c r="FX5" s="442"/>
      <c r="FY5" s="230" t="s">
        <v>43</v>
      </c>
      <c r="FZ5" s="231" t="s">
        <v>44</v>
      </c>
      <c r="GA5" s="232"/>
      <c r="GB5" s="442" t="s">
        <v>42</v>
      </c>
      <c r="GC5" s="442"/>
      <c r="GD5" s="442"/>
      <c r="GE5" s="230" t="s">
        <v>43</v>
      </c>
      <c r="GF5" s="231" t="s">
        <v>44</v>
      </c>
      <c r="GG5" s="229"/>
      <c r="GH5" s="442" t="s">
        <v>42</v>
      </c>
      <c r="GI5" s="442"/>
      <c r="GJ5" s="442"/>
      <c r="GK5" s="230" t="s">
        <v>43</v>
      </c>
      <c r="GL5" s="231" t="s">
        <v>44</v>
      </c>
      <c r="GM5" s="229"/>
      <c r="GN5" s="442" t="s">
        <v>42</v>
      </c>
      <c r="GO5" s="442"/>
      <c r="GP5" s="442"/>
      <c r="GQ5" s="230" t="s">
        <v>43</v>
      </c>
      <c r="GR5" s="231" t="s">
        <v>44</v>
      </c>
      <c r="GS5" s="229"/>
      <c r="GT5" s="442" t="s">
        <v>42</v>
      </c>
      <c r="GU5" s="442"/>
      <c r="GV5" s="442"/>
      <c r="GW5" s="230" t="s">
        <v>43</v>
      </c>
      <c r="GX5" s="231" t="s">
        <v>44</v>
      </c>
      <c r="GY5" s="232"/>
      <c r="GZ5" s="442" t="s">
        <v>42</v>
      </c>
      <c r="HA5" s="442"/>
      <c r="HB5" s="442"/>
      <c r="HC5" s="230" t="s">
        <v>43</v>
      </c>
      <c r="HD5" s="231" t="s">
        <v>44</v>
      </c>
      <c r="HE5" s="232"/>
      <c r="HF5" s="442" t="s">
        <v>42</v>
      </c>
      <c r="HG5" s="442"/>
      <c r="HH5" s="442"/>
      <c r="HI5" s="230" t="s">
        <v>43</v>
      </c>
      <c r="HJ5" s="231" t="s">
        <v>44</v>
      </c>
      <c r="HK5" s="229"/>
      <c r="HL5" s="442" t="s">
        <v>42</v>
      </c>
      <c r="HM5" s="442"/>
      <c r="HN5" s="442"/>
      <c r="HO5" s="230" t="s">
        <v>43</v>
      </c>
      <c r="HP5" s="231" t="s">
        <v>44</v>
      </c>
      <c r="HQ5" s="232"/>
      <c r="HR5" s="442" t="s">
        <v>42</v>
      </c>
      <c r="HS5" s="442"/>
      <c r="HT5" s="442"/>
      <c r="HU5" s="230" t="s">
        <v>43</v>
      </c>
      <c r="HV5" s="231" t="s">
        <v>44</v>
      </c>
      <c r="HW5" s="232"/>
      <c r="HX5" s="442" t="s">
        <v>42</v>
      </c>
      <c r="HY5" s="442"/>
      <c r="HZ5" s="442"/>
      <c r="IA5" s="230" t="s">
        <v>43</v>
      </c>
      <c r="IB5" s="231" t="s">
        <v>44</v>
      </c>
      <c r="IC5" s="229"/>
      <c r="ID5" s="442" t="s">
        <v>42</v>
      </c>
      <c r="IE5" s="442"/>
      <c r="IF5" s="442"/>
      <c r="IG5" s="230" t="s">
        <v>43</v>
      </c>
      <c r="IH5" s="231" t="s">
        <v>44</v>
      </c>
      <c r="II5" s="232"/>
      <c r="IJ5" s="442" t="s">
        <v>42</v>
      </c>
      <c r="IK5" s="442"/>
      <c r="IL5" s="442"/>
      <c r="IM5" s="230" t="s">
        <v>43</v>
      </c>
      <c r="IN5" s="231" t="s">
        <v>44</v>
      </c>
      <c r="IO5" s="232"/>
      <c r="IP5" s="442" t="s">
        <v>42</v>
      </c>
      <c r="IQ5" s="442"/>
      <c r="IR5" s="442"/>
      <c r="IS5" s="230" t="s">
        <v>43</v>
      </c>
      <c r="IT5" s="231" t="s">
        <v>44</v>
      </c>
      <c r="IU5" s="229"/>
      <c r="IV5" s="442" t="s">
        <v>42</v>
      </c>
      <c r="IW5" s="442"/>
      <c r="IX5" s="442"/>
      <c r="IY5" s="230" t="s">
        <v>43</v>
      </c>
      <c r="IZ5" s="231" t="s">
        <v>44</v>
      </c>
      <c r="JA5" s="229"/>
      <c r="JB5" s="442" t="s">
        <v>42</v>
      </c>
      <c r="JC5" s="442"/>
      <c r="JD5" s="442"/>
      <c r="JE5" s="230" t="s">
        <v>43</v>
      </c>
      <c r="JF5" s="231" t="s">
        <v>44</v>
      </c>
      <c r="JG5" s="232"/>
      <c r="JH5" s="442" t="s">
        <v>42</v>
      </c>
      <c r="JI5" s="442"/>
      <c r="JJ5" s="442"/>
      <c r="JK5" s="230" t="s">
        <v>43</v>
      </c>
      <c r="JL5" s="231" t="s">
        <v>44</v>
      </c>
      <c r="JM5" s="229"/>
      <c r="JN5" s="442" t="s">
        <v>42</v>
      </c>
      <c r="JO5" s="442"/>
      <c r="JP5" s="442"/>
      <c r="JQ5" s="230" t="s">
        <v>43</v>
      </c>
      <c r="JR5" s="231" t="s">
        <v>44</v>
      </c>
      <c r="JS5" s="232"/>
      <c r="JT5" s="442" t="s">
        <v>42</v>
      </c>
      <c r="JU5" s="442"/>
      <c r="JV5" s="442"/>
      <c r="JW5" s="230" t="s">
        <v>43</v>
      </c>
      <c r="JX5" s="231" t="s">
        <v>44</v>
      </c>
      <c r="JY5" s="232"/>
      <c r="JZ5" s="443" t="s">
        <v>42</v>
      </c>
      <c r="KA5" s="442"/>
      <c r="KB5" s="442"/>
      <c r="KC5" s="230" t="s">
        <v>43</v>
      </c>
      <c r="KD5" s="231" t="s">
        <v>44</v>
      </c>
      <c r="KE5" s="229"/>
      <c r="KF5" s="442" t="s">
        <v>42</v>
      </c>
      <c r="KG5" s="442"/>
      <c r="KH5" s="442"/>
      <c r="KI5" s="230" t="s">
        <v>43</v>
      </c>
      <c r="KJ5" s="231" t="s">
        <v>44</v>
      </c>
      <c r="KK5" s="232"/>
      <c r="KL5" s="443" t="s">
        <v>42</v>
      </c>
      <c r="KM5" s="442"/>
      <c r="KN5" s="442"/>
      <c r="KO5" s="230" t="s">
        <v>43</v>
      </c>
      <c r="KP5" s="231" t="s">
        <v>44</v>
      </c>
      <c r="KQ5" s="229"/>
      <c r="KR5" s="443" t="s">
        <v>42</v>
      </c>
      <c r="KS5" s="442"/>
      <c r="KT5" s="442"/>
      <c r="KU5" s="230" t="s">
        <v>43</v>
      </c>
      <c r="KV5" s="231" t="s">
        <v>44</v>
      </c>
      <c r="KW5" s="232"/>
      <c r="KX5" s="443" t="s">
        <v>42</v>
      </c>
      <c r="KY5" s="442"/>
      <c r="KZ5" s="442"/>
      <c r="LA5" s="230" t="s">
        <v>43</v>
      </c>
      <c r="LB5" s="231" t="s">
        <v>44</v>
      </c>
      <c r="LC5" s="229"/>
      <c r="LD5" s="443" t="s">
        <v>42</v>
      </c>
      <c r="LE5" s="442"/>
      <c r="LF5" s="442"/>
      <c r="LG5" s="230" t="s">
        <v>43</v>
      </c>
      <c r="LH5" s="231" t="s">
        <v>44</v>
      </c>
      <c r="LI5" s="232"/>
      <c r="LJ5" s="443" t="s">
        <v>42</v>
      </c>
      <c r="LK5" s="442"/>
      <c r="LL5" s="442"/>
      <c r="LM5" s="230" t="s">
        <v>43</v>
      </c>
      <c r="LN5" s="231" t="s">
        <v>44</v>
      </c>
      <c r="LO5" s="229"/>
      <c r="LP5" s="443" t="s">
        <v>42</v>
      </c>
      <c r="LQ5" s="442"/>
      <c r="LR5" s="442"/>
      <c r="LS5" s="230" t="s">
        <v>43</v>
      </c>
      <c r="LT5" s="231" t="s">
        <v>44</v>
      </c>
      <c r="LU5" s="232"/>
      <c r="LV5" s="443" t="s">
        <v>42</v>
      </c>
      <c r="LW5" s="442"/>
      <c r="LX5" s="442"/>
      <c r="LY5" s="230" t="s">
        <v>43</v>
      </c>
      <c r="LZ5" s="231" t="s">
        <v>44</v>
      </c>
      <c r="MA5" s="229"/>
      <c r="MB5" s="443" t="s">
        <v>42</v>
      </c>
      <c r="MC5" s="442"/>
      <c r="MD5" s="442"/>
      <c r="ME5" s="230" t="s">
        <v>43</v>
      </c>
      <c r="MF5" s="231" t="s">
        <v>44</v>
      </c>
      <c r="MG5" s="232"/>
      <c r="MH5" s="443" t="s">
        <v>42</v>
      </c>
      <c r="MI5" s="442"/>
      <c r="MJ5" s="442"/>
      <c r="MK5" s="230" t="s">
        <v>43</v>
      </c>
      <c r="ML5" s="231" t="s">
        <v>44</v>
      </c>
      <c r="MM5" s="229"/>
      <c r="MN5" s="443" t="s">
        <v>42</v>
      </c>
      <c r="MO5" s="442"/>
      <c r="MP5" s="442"/>
      <c r="MQ5" s="230" t="s">
        <v>43</v>
      </c>
      <c r="MR5" s="231" t="s">
        <v>44</v>
      </c>
      <c r="MS5" s="232"/>
      <c r="MT5" s="443" t="s">
        <v>42</v>
      </c>
      <c r="MU5" s="442"/>
      <c r="MV5" s="442"/>
      <c r="MW5" s="230" t="s">
        <v>43</v>
      </c>
      <c r="MX5" s="231" t="s">
        <v>44</v>
      </c>
      <c r="MY5" s="229"/>
      <c r="MZ5" s="443" t="s">
        <v>42</v>
      </c>
      <c r="NA5" s="442"/>
      <c r="NB5" s="442"/>
      <c r="NC5" s="230" t="s">
        <v>43</v>
      </c>
      <c r="ND5" s="231" t="s">
        <v>44</v>
      </c>
      <c r="NE5" s="232"/>
      <c r="NF5" s="443" t="s">
        <v>42</v>
      </c>
      <c r="NG5" s="442"/>
      <c r="NH5" s="442"/>
      <c r="NI5" s="230" t="s">
        <v>43</v>
      </c>
      <c r="NJ5" s="231" t="s">
        <v>44</v>
      </c>
      <c r="NK5" s="232"/>
      <c r="NL5" s="443" t="s">
        <v>42</v>
      </c>
      <c r="NM5" s="442"/>
      <c r="NN5" s="442"/>
      <c r="NO5" s="230" t="s">
        <v>43</v>
      </c>
      <c r="NP5" s="231" t="s">
        <v>44</v>
      </c>
      <c r="NQ5" s="229"/>
      <c r="NR5" s="443" t="s">
        <v>42</v>
      </c>
      <c r="NS5" s="442"/>
      <c r="NT5" s="442"/>
      <c r="NU5" s="230" t="s">
        <v>43</v>
      </c>
      <c r="NV5" s="231" t="s">
        <v>44</v>
      </c>
      <c r="NW5" s="34"/>
      <c r="NX5" s="443" t="s">
        <v>42</v>
      </c>
      <c r="NY5" s="442"/>
      <c r="NZ5" s="442"/>
      <c r="OA5" s="230" t="s">
        <v>43</v>
      </c>
      <c r="OB5" s="231" t="s">
        <v>44</v>
      </c>
      <c r="OD5" s="443" t="s">
        <v>42</v>
      </c>
      <c r="OE5" s="442"/>
      <c r="OF5" s="442"/>
      <c r="OG5" s="230" t="s">
        <v>43</v>
      </c>
      <c r="OH5" s="231" t="s">
        <v>44</v>
      </c>
    </row>
    <row r="6" spans="1:398" ht="15" customHeight="1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>
        <v>1</v>
      </c>
      <c r="IW6" s="274" t="s">
        <v>0</v>
      </c>
      <c r="IX6" s="101">
        <v>2</v>
      </c>
      <c r="IY6" s="110" t="s">
        <v>218</v>
      </c>
      <c r="IZ6" s="111" t="s">
        <v>215</v>
      </c>
      <c r="JA6" s="90"/>
      <c r="JB6" s="101">
        <v>3</v>
      </c>
      <c r="JC6" s="274" t="s">
        <v>0</v>
      </c>
      <c r="JD6" s="101">
        <v>1</v>
      </c>
      <c r="JE6" s="110" t="s">
        <v>219</v>
      </c>
      <c r="JF6" s="111" t="s">
        <v>215</v>
      </c>
      <c r="JG6" s="90"/>
      <c r="JH6" s="101">
        <v>2</v>
      </c>
      <c r="JI6" s="274" t="s">
        <v>0</v>
      </c>
      <c r="JJ6" s="101">
        <v>4</v>
      </c>
      <c r="JK6" s="110" t="s">
        <v>215</v>
      </c>
      <c r="JL6" s="111" t="s">
        <v>327</v>
      </c>
      <c r="JM6" s="90"/>
      <c r="JN6" s="101">
        <v>1</v>
      </c>
      <c r="JO6" s="274" t="s">
        <v>0</v>
      </c>
      <c r="JP6" s="101">
        <v>3</v>
      </c>
      <c r="JQ6" s="110" t="s">
        <v>218</v>
      </c>
      <c r="JR6" s="111" t="s">
        <v>345</v>
      </c>
      <c r="JS6" s="90"/>
      <c r="JT6" s="105">
        <v>3</v>
      </c>
      <c r="JU6" s="103" t="s">
        <v>0</v>
      </c>
      <c r="JV6" s="106">
        <v>2</v>
      </c>
      <c r="JW6" s="110" t="s">
        <v>218</v>
      </c>
      <c r="JX6" s="111" t="s">
        <v>216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3.8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>
        <v>1</v>
      </c>
      <c r="IW8" s="274" t="s">
        <v>0</v>
      </c>
      <c r="IX8" s="61">
        <v>2</v>
      </c>
      <c r="IY8" s="110" t="s">
        <v>266</v>
      </c>
      <c r="IZ8" s="111" t="s">
        <v>219</v>
      </c>
      <c r="JA8" s="90"/>
      <c r="JB8" s="101">
        <v>2</v>
      </c>
      <c r="JC8" s="274" t="s">
        <v>0</v>
      </c>
      <c r="JD8" s="61">
        <v>1</v>
      </c>
      <c r="JE8" s="110" t="s">
        <v>266</v>
      </c>
      <c r="JF8" s="111" t="s">
        <v>389</v>
      </c>
      <c r="JG8" s="90"/>
      <c r="JH8" s="101">
        <v>1</v>
      </c>
      <c r="JI8" s="274" t="s">
        <v>0</v>
      </c>
      <c r="JJ8" s="61">
        <v>2</v>
      </c>
      <c r="JK8" s="110" t="s">
        <v>218</v>
      </c>
      <c r="JL8" s="111" t="s">
        <v>327</v>
      </c>
      <c r="JM8" s="90"/>
      <c r="JN8" s="101">
        <v>1</v>
      </c>
      <c r="JO8" s="274" t="s">
        <v>0</v>
      </c>
      <c r="JP8" s="61">
        <v>1</v>
      </c>
      <c r="JQ8" s="110" t="s">
        <v>416</v>
      </c>
      <c r="JR8" s="111" t="s">
        <v>266</v>
      </c>
      <c r="JS8" s="90"/>
      <c r="JT8" s="273">
        <v>2</v>
      </c>
      <c r="JU8" s="274" t="s">
        <v>0</v>
      </c>
      <c r="JV8" s="274">
        <v>1</v>
      </c>
      <c r="JW8" s="110" t="s">
        <v>218</v>
      </c>
      <c r="JX8" s="111" t="s">
        <v>327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3.8" hidden="1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3.8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4.4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>
        <v>1</v>
      </c>
      <c r="IW11" s="274" t="s">
        <v>0</v>
      </c>
      <c r="IX11" s="61">
        <v>2</v>
      </c>
      <c r="IY11" s="110" t="s">
        <v>207</v>
      </c>
      <c r="IZ11" s="111" t="s">
        <v>327</v>
      </c>
      <c r="JA11" s="90"/>
      <c r="JB11" s="61">
        <v>2</v>
      </c>
      <c r="JC11" s="274" t="s">
        <v>0</v>
      </c>
      <c r="JD11" s="61">
        <v>0</v>
      </c>
      <c r="JE11" s="110" t="s">
        <v>416</v>
      </c>
      <c r="JF11" s="111" t="s">
        <v>266</v>
      </c>
      <c r="JG11" s="90"/>
      <c r="JH11" s="61">
        <v>0</v>
      </c>
      <c r="JI11" s="274" t="s">
        <v>0</v>
      </c>
      <c r="JJ11" s="61">
        <v>2</v>
      </c>
      <c r="JK11" s="110" t="s">
        <v>389</v>
      </c>
      <c r="JL11" s="111" t="s">
        <v>219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>
        <v>2</v>
      </c>
      <c r="JU11" s="274" t="s">
        <v>0</v>
      </c>
      <c r="JV11" s="274">
        <v>1</v>
      </c>
      <c r="JW11" s="110" t="s">
        <v>218</v>
      </c>
      <c r="JX11" s="111" t="s">
        <v>289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4.4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>
        <v>1</v>
      </c>
      <c r="IW12" s="274" t="s">
        <v>0</v>
      </c>
      <c r="IX12" s="61">
        <v>1</v>
      </c>
      <c r="IY12" s="110" t="s">
        <v>266</v>
      </c>
      <c r="IZ12" s="111" t="s">
        <v>215</v>
      </c>
      <c r="JA12" s="90"/>
      <c r="JB12" s="61">
        <v>3</v>
      </c>
      <c r="JC12" s="274" t="s">
        <v>0</v>
      </c>
      <c r="JD12" s="61">
        <v>1</v>
      </c>
      <c r="JE12" s="110" t="s">
        <v>266</v>
      </c>
      <c r="JF12" s="111" t="s">
        <v>215</v>
      </c>
      <c r="JG12" s="90"/>
      <c r="JH12" s="61">
        <v>1</v>
      </c>
      <c r="JI12" s="274" t="s">
        <v>0</v>
      </c>
      <c r="JJ12" s="61">
        <v>2</v>
      </c>
      <c r="JK12" s="110" t="s">
        <v>266</v>
      </c>
      <c r="JL12" s="111" t="s">
        <v>389</v>
      </c>
      <c r="JM12" s="90"/>
      <c r="JN12" s="61">
        <v>1</v>
      </c>
      <c r="JO12" s="274" t="s">
        <v>0</v>
      </c>
      <c r="JP12" s="61">
        <v>3</v>
      </c>
      <c r="JQ12" s="110" t="s">
        <v>218</v>
      </c>
      <c r="JR12" s="111" t="s">
        <v>209</v>
      </c>
      <c r="JS12" s="90"/>
      <c r="JT12" s="102">
        <v>1</v>
      </c>
      <c r="JU12" s="274" t="s">
        <v>0</v>
      </c>
      <c r="JV12" s="101">
        <v>1</v>
      </c>
      <c r="JW12" s="110" t="s">
        <v>218</v>
      </c>
      <c r="JX12" s="111" t="s">
        <v>216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4.4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>
        <v>1</v>
      </c>
      <c r="IW13" s="274" t="s">
        <v>0</v>
      </c>
      <c r="IX13" s="61">
        <v>2</v>
      </c>
      <c r="IY13" s="110" t="s">
        <v>216</v>
      </c>
      <c r="IZ13" s="111" t="s">
        <v>327</v>
      </c>
      <c r="JA13" s="90"/>
      <c r="JB13" s="61">
        <v>3</v>
      </c>
      <c r="JC13" s="274" t="s">
        <v>0</v>
      </c>
      <c r="JD13" s="61">
        <v>1</v>
      </c>
      <c r="JE13" s="110" t="s">
        <v>266</v>
      </c>
      <c r="JF13" s="111" t="s">
        <v>209</v>
      </c>
      <c r="JG13" s="90"/>
      <c r="JH13" s="61">
        <v>0</v>
      </c>
      <c r="JI13" s="274" t="s">
        <v>0</v>
      </c>
      <c r="JJ13" s="61">
        <v>3</v>
      </c>
      <c r="JK13" s="110" t="s">
        <v>219</v>
      </c>
      <c r="JL13" s="111" t="s">
        <v>327</v>
      </c>
      <c r="JM13" s="90"/>
      <c r="JN13" s="61">
        <v>0</v>
      </c>
      <c r="JO13" s="274" t="s">
        <v>0</v>
      </c>
      <c r="JP13" s="61">
        <v>3</v>
      </c>
      <c r="JQ13" s="110" t="s">
        <v>218</v>
      </c>
      <c r="JR13" s="111" t="s">
        <v>215</v>
      </c>
      <c r="JS13" s="90"/>
      <c r="JT13" s="102">
        <v>3</v>
      </c>
      <c r="JU13" s="274" t="s">
        <v>0</v>
      </c>
      <c r="JV13" s="101">
        <v>1</v>
      </c>
      <c r="JW13" s="110" t="s">
        <v>216</v>
      </c>
      <c r="JX13" s="111" t="s">
        <v>218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4.4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>
        <v>1</v>
      </c>
      <c r="IW14" s="274" t="s">
        <v>0</v>
      </c>
      <c r="IX14" s="61">
        <v>1</v>
      </c>
      <c r="IY14" s="110" t="s">
        <v>219</v>
      </c>
      <c r="IZ14" s="111" t="s">
        <v>389</v>
      </c>
      <c r="JA14" s="90"/>
      <c r="JB14" s="61">
        <v>1</v>
      </c>
      <c r="JC14" s="274" t="s">
        <v>0</v>
      </c>
      <c r="JD14" s="61">
        <v>1</v>
      </c>
      <c r="JE14" s="110" t="s">
        <v>215</v>
      </c>
      <c r="JF14" s="111" t="s">
        <v>266</v>
      </c>
      <c r="JG14" s="90"/>
      <c r="JH14" s="61">
        <v>2</v>
      </c>
      <c r="JI14" s="274" t="s">
        <v>0</v>
      </c>
      <c r="JJ14" s="61">
        <v>3</v>
      </c>
      <c r="JK14" s="110" t="s">
        <v>219</v>
      </c>
      <c r="JL14" s="111" t="s">
        <v>389</v>
      </c>
      <c r="JM14" s="90"/>
      <c r="JN14" s="61">
        <v>0</v>
      </c>
      <c r="JO14" s="274" t="s">
        <v>0</v>
      </c>
      <c r="JP14" s="61">
        <v>4</v>
      </c>
      <c r="JQ14" s="110" t="s">
        <v>219</v>
      </c>
      <c r="JR14" s="111" t="s">
        <v>389</v>
      </c>
      <c r="JS14" s="90"/>
      <c r="JT14" s="102">
        <v>1</v>
      </c>
      <c r="JU14" s="274" t="s">
        <v>0</v>
      </c>
      <c r="JV14" s="101">
        <v>1</v>
      </c>
      <c r="JW14" s="110" t="s">
        <v>218</v>
      </c>
      <c r="JX14" s="111" t="s">
        <v>216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3.8" hidden="1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4.4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>
        <v>3</v>
      </c>
      <c r="IW16" s="274" t="s">
        <v>0</v>
      </c>
      <c r="IX16" s="61">
        <v>1</v>
      </c>
      <c r="IY16" s="110" t="s">
        <v>410</v>
      </c>
      <c r="IZ16" s="111" t="s">
        <v>411</v>
      </c>
      <c r="JA16" s="90"/>
      <c r="JB16" s="61">
        <v>2</v>
      </c>
      <c r="JC16" s="274" t="s">
        <v>0</v>
      </c>
      <c r="JD16" s="61">
        <v>1</v>
      </c>
      <c r="JE16" s="110" t="s">
        <v>266</v>
      </c>
      <c r="JF16" s="111" t="s">
        <v>215</v>
      </c>
      <c r="JG16" s="90"/>
      <c r="JH16" s="61">
        <v>1</v>
      </c>
      <c r="JI16" s="274" t="s">
        <v>0</v>
      </c>
      <c r="JJ16" s="61">
        <v>3</v>
      </c>
      <c r="JK16" s="110" t="s">
        <v>327</v>
      </c>
      <c r="JL16" s="111" t="s">
        <v>215</v>
      </c>
      <c r="JM16" s="90"/>
      <c r="JN16" s="61">
        <v>1</v>
      </c>
      <c r="JO16" s="274" t="s">
        <v>0</v>
      </c>
      <c r="JP16" s="61">
        <v>1</v>
      </c>
      <c r="JQ16" s="110" t="s">
        <v>218</v>
      </c>
      <c r="JR16" s="111" t="s">
        <v>215</v>
      </c>
      <c r="JS16" s="90"/>
      <c r="JT16" s="102">
        <v>1</v>
      </c>
      <c r="JU16" s="274" t="s">
        <v>0</v>
      </c>
      <c r="JV16" s="101">
        <v>1</v>
      </c>
      <c r="JW16" s="110" t="s">
        <v>375</v>
      </c>
      <c r="JX16" s="111" t="s">
        <v>421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4.4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>
        <v>1</v>
      </c>
      <c r="IW17" s="274" t="s">
        <v>0</v>
      </c>
      <c r="IX17" s="61">
        <v>2</v>
      </c>
      <c r="IY17" s="110" t="s">
        <v>219</v>
      </c>
      <c r="IZ17" s="111" t="s">
        <v>210</v>
      </c>
      <c r="JA17" s="90"/>
      <c r="JB17" s="61">
        <v>3</v>
      </c>
      <c r="JC17" s="274" t="s">
        <v>0</v>
      </c>
      <c r="JD17" s="61">
        <v>0</v>
      </c>
      <c r="JE17" s="110" t="s">
        <v>219</v>
      </c>
      <c r="JF17" s="111" t="s">
        <v>210</v>
      </c>
      <c r="JG17" s="90"/>
      <c r="JH17" s="61">
        <v>1</v>
      </c>
      <c r="JI17" s="274" t="s">
        <v>0</v>
      </c>
      <c r="JJ17" s="61">
        <v>2</v>
      </c>
      <c r="JK17" s="110" t="s">
        <v>219</v>
      </c>
      <c r="JL17" s="111" t="s">
        <v>210</v>
      </c>
      <c r="JM17" s="90"/>
      <c r="JN17" s="61">
        <v>0</v>
      </c>
      <c r="JO17" s="274" t="s">
        <v>0</v>
      </c>
      <c r="JP17" s="61">
        <v>2</v>
      </c>
      <c r="JQ17" s="110" t="s">
        <v>218</v>
      </c>
      <c r="JR17" s="111" t="s">
        <v>210</v>
      </c>
      <c r="JS17" s="90"/>
      <c r="JT17" s="102">
        <v>2</v>
      </c>
      <c r="JU17" s="274" t="s">
        <v>0</v>
      </c>
      <c r="JV17" s="101">
        <v>1</v>
      </c>
      <c r="JW17" s="110" t="s">
        <v>219</v>
      </c>
      <c r="JX17" s="111" t="s">
        <v>210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3.8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>
        <v>0</v>
      </c>
      <c r="IW18" s="274" t="s">
        <v>0</v>
      </c>
      <c r="IX18" s="61">
        <v>5</v>
      </c>
      <c r="IY18" s="110" t="s">
        <v>216</v>
      </c>
      <c r="IZ18" s="111" t="s">
        <v>327</v>
      </c>
      <c r="JA18" s="90"/>
      <c r="JB18" s="61">
        <v>5</v>
      </c>
      <c r="JC18" s="274" t="s">
        <v>0</v>
      </c>
      <c r="JD18" s="61">
        <v>0</v>
      </c>
      <c r="JE18" s="110" t="s">
        <v>266</v>
      </c>
      <c r="JF18" s="111" t="s">
        <v>327</v>
      </c>
      <c r="JG18" s="90"/>
      <c r="JH18" s="61">
        <v>0</v>
      </c>
      <c r="JI18" s="274" t="s">
        <v>0</v>
      </c>
      <c r="JJ18" s="61">
        <v>5</v>
      </c>
      <c r="JK18" s="110" t="s">
        <v>416</v>
      </c>
      <c r="JL18" s="111" t="s">
        <v>219</v>
      </c>
      <c r="JM18" s="90"/>
      <c r="JN18" s="61">
        <v>0</v>
      </c>
      <c r="JO18" s="274" t="s">
        <v>0</v>
      </c>
      <c r="JP18" s="61">
        <v>5</v>
      </c>
      <c r="JQ18" s="110" t="s">
        <v>218</v>
      </c>
      <c r="JR18" s="111" t="s">
        <v>327</v>
      </c>
      <c r="JS18" s="90"/>
      <c r="JT18" s="102">
        <v>5</v>
      </c>
      <c r="JU18" s="274" t="s">
        <v>0</v>
      </c>
      <c r="JV18" s="101">
        <v>0</v>
      </c>
      <c r="JW18" s="110" t="s">
        <v>216</v>
      </c>
      <c r="JX18" s="111" t="s">
        <v>218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3.8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>
        <v>0</v>
      </c>
      <c r="IW20" s="274" t="s">
        <v>0</v>
      </c>
      <c r="IX20" s="61">
        <v>0</v>
      </c>
      <c r="IY20" s="110" t="s">
        <v>219</v>
      </c>
      <c r="IZ20" s="111" t="s">
        <v>389</v>
      </c>
      <c r="JA20" s="90"/>
      <c r="JB20" s="61">
        <v>3</v>
      </c>
      <c r="JC20" s="274" t="s">
        <v>0</v>
      </c>
      <c r="JD20" s="61">
        <v>1</v>
      </c>
      <c r="JE20" s="110" t="s">
        <v>266</v>
      </c>
      <c r="JF20" s="111" t="s">
        <v>389</v>
      </c>
      <c r="JG20" s="90"/>
      <c r="JH20" s="61">
        <v>0</v>
      </c>
      <c r="JI20" s="274" t="s">
        <v>0</v>
      </c>
      <c r="JJ20" s="61">
        <v>2</v>
      </c>
      <c r="JK20" s="110" t="s">
        <v>266</v>
      </c>
      <c r="JL20" s="111" t="s">
        <v>389</v>
      </c>
      <c r="JM20" s="90"/>
      <c r="JN20" s="61">
        <v>1</v>
      </c>
      <c r="JO20" s="274" t="s">
        <v>0</v>
      </c>
      <c r="JP20" s="61">
        <v>2</v>
      </c>
      <c r="JQ20" s="110" t="s">
        <v>218</v>
      </c>
      <c r="JR20" s="111" t="s">
        <v>289</v>
      </c>
      <c r="JS20" s="90"/>
      <c r="JT20" s="102">
        <v>3</v>
      </c>
      <c r="JU20" s="274" t="s">
        <v>0</v>
      </c>
      <c r="JV20" s="101">
        <v>1</v>
      </c>
      <c r="JW20" s="110" t="s">
        <v>218</v>
      </c>
      <c r="JX20" s="111" t="s">
        <v>216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3.8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>
        <v>1</v>
      </c>
      <c r="IW21" s="274" t="s">
        <v>0</v>
      </c>
      <c r="IX21" s="61">
        <v>3</v>
      </c>
      <c r="IY21" s="110" t="s">
        <v>219</v>
      </c>
      <c r="IZ21" s="111" t="s">
        <v>219</v>
      </c>
      <c r="JA21" s="90"/>
      <c r="JB21" s="61">
        <v>2</v>
      </c>
      <c r="JC21" s="274" t="s">
        <v>0</v>
      </c>
      <c r="JD21" s="61">
        <v>1</v>
      </c>
      <c r="JE21" s="110" t="s">
        <v>416</v>
      </c>
      <c r="JF21" s="111" t="s">
        <v>209</v>
      </c>
      <c r="JG21" s="90"/>
      <c r="JH21" s="61">
        <v>0</v>
      </c>
      <c r="JI21" s="274" t="s">
        <v>0</v>
      </c>
      <c r="JJ21" s="61">
        <v>3</v>
      </c>
      <c r="JK21" s="110" t="s">
        <v>219</v>
      </c>
      <c r="JL21" s="111" t="s">
        <v>210</v>
      </c>
      <c r="JM21" s="90"/>
      <c r="JN21" s="61">
        <v>0</v>
      </c>
      <c r="JO21" s="274" t="s">
        <v>0</v>
      </c>
      <c r="JP21" s="61">
        <v>2</v>
      </c>
      <c r="JQ21" s="110" t="s">
        <v>266</v>
      </c>
      <c r="JR21" s="111" t="s">
        <v>215</v>
      </c>
      <c r="JS21" s="90"/>
      <c r="JT21" s="102">
        <v>3</v>
      </c>
      <c r="JU21" s="274" t="s">
        <v>0</v>
      </c>
      <c r="JV21" s="101">
        <v>1</v>
      </c>
      <c r="JW21" s="110" t="s">
        <v>216</v>
      </c>
      <c r="JX21" s="111" t="s">
        <v>216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3.8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>
        <v>0</v>
      </c>
      <c r="IW22" s="274" t="s">
        <v>0</v>
      </c>
      <c r="IX22" s="61">
        <v>2</v>
      </c>
      <c r="IY22" s="110" t="s">
        <v>219</v>
      </c>
      <c r="IZ22" s="111" t="s">
        <v>389</v>
      </c>
      <c r="JA22" s="90"/>
      <c r="JB22" s="61">
        <v>1</v>
      </c>
      <c r="JC22" s="274" t="s">
        <v>0</v>
      </c>
      <c r="JD22" s="61">
        <v>0</v>
      </c>
      <c r="JE22" s="110" t="s">
        <v>416</v>
      </c>
      <c r="JF22" s="111" t="s">
        <v>215</v>
      </c>
      <c r="JG22" s="90"/>
      <c r="JH22" s="61">
        <v>0</v>
      </c>
      <c r="JI22" s="274" t="s">
        <v>0</v>
      </c>
      <c r="JJ22" s="61">
        <v>2</v>
      </c>
      <c r="JK22" s="110" t="s">
        <v>266</v>
      </c>
      <c r="JL22" s="111" t="s">
        <v>389</v>
      </c>
      <c r="JM22" s="90"/>
      <c r="JN22" s="61">
        <v>1</v>
      </c>
      <c r="JO22" s="274" t="s">
        <v>0</v>
      </c>
      <c r="JP22" s="61">
        <v>1</v>
      </c>
      <c r="JQ22" s="110" t="s">
        <v>266</v>
      </c>
      <c r="JR22" s="111" t="s">
        <v>389</v>
      </c>
      <c r="JS22" s="90"/>
      <c r="JT22" s="102">
        <v>2</v>
      </c>
      <c r="JU22" s="274" t="s">
        <v>0</v>
      </c>
      <c r="JV22" s="101">
        <v>1</v>
      </c>
      <c r="JW22" s="110" t="s">
        <v>216</v>
      </c>
      <c r="JX22" s="111" t="s">
        <v>389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4.4" hidden="1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3.8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>
        <v>1</v>
      </c>
      <c r="IW24" s="274" t="s">
        <v>0</v>
      </c>
      <c r="IX24" s="61">
        <v>3</v>
      </c>
      <c r="IY24" s="110" t="s">
        <v>266</v>
      </c>
      <c r="IZ24" s="111" t="s">
        <v>327</v>
      </c>
      <c r="JA24" s="90"/>
      <c r="JB24" s="61">
        <v>3</v>
      </c>
      <c r="JC24" s="274" t="s">
        <v>0</v>
      </c>
      <c r="JD24" s="61">
        <v>1</v>
      </c>
      <c r="JE24" s="110" t="s">
        <v>266</v>
      </c>
      <c r="JF24" s="111" t="s">
        <v>208</v>
      </c>
      <c r="JG24" s="90"/>
      <c r="JH24" s="61">
        <v>1</v>
      </c>
      <c r="JI24" s="274" t="s">
        <v>0</v>
      </c>
      <c r="JJ24" s="61">
        <v>3</v>
      </c>
      <c r="JK24" s="110" t="s">
        <v>219</v>
      </c>
      <c r="JL24" s="111" t="s">
        <v>210</v>
      </c>
      <c r="JM24" s="90"/>
      <c r="JN24" s="61">
        <v>1</v>
      </c>
      <c r="JO24" s="274" t="s">
        <v>0</v>
      </c>
      <c r="JP24" s="61">
        <v>3</v>
      </c>
      <c r="JQ24" s="110" t="s">
        <v>218</v>
      </c>
      <c r="JR24" s="111" t="s">
        <v>210</v>
      </c>
      <c r="JS24" s="90"/>
      <c r="JT24" s="102">
        <v>2</v>
      </c>
      <c r="JU24" s="274" t="s">
        <v>0</v>
      </c>
      <c r="JV24" s="101">
        <v>1</v>
      </c>
      <c r="JW24" s="110" t="s">
        <v>216</v>
      </c>
      <c r="JX24" s="111" t="s">
        <v>219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3.8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>
        <v>1</v>
      </c>
      <c r="IW25" s="274" t="s">
        <v>0</v>
      </c>
      <c r="IX25" s="61">
        <v>2</v>
      </c>
      <c r="IY25" s="110" t="s">
        <v>266</v>
      </c>
      <c r="IZ25" s="111" t="s">
        <v>210</v>
      </c>
      <c r="JA25" s="90"/>
      <c r="JB25" s="61">
        <v>2</v>
      </c>
      <c r="JC25" s="274" t="s">
        <v>0</v>
      </c>
      <c r="JD25" s="61">
        <v>1</v>
      </c>
      <c r="JE25" s="110" t="s">
        <v>266</v>
      </c>
      <c r="JF25" s="111" t="s">
        <v>209</v>
      </c>
      <c r="JG25" s="90"/>
      <c r="JH25" s="61">
        <v>1</v>
      </c>
      <c r="JI25" s="274" t="s">
        <v>0</v>
      </c>
      <c r="JJ25" s="61">
        <v>3</v>
      </c>
      <c r="JK25" s="110" t="s">
        <v>266</v>
      </c>
      <c r="JL25" s="111" t="s">
        <v>219</v>
      </c>
      <c r="JM25" s="90"/>
      <c r="JN25" s="61">
        <v>0</v>
      </c>
      <c r="JO25" s="274" t="s">
        <v>0</v>
      </c>
      <c r="JP25" s="61">
        <v>1</v>
      </c>
      <c r="JQ25" s="110" t="s">
        <v>266</v>
      </c>
      <c r="JR25" s="111" t="s">
        <v>219</v>
      </c>
      <c r="JS25" s="90"/>
      <c r="JT25" s="102">
        <v>1</v>
      </c>
      <c r="JU25" s="274" t="s">
        <v>0</v>
      </c>
      <c r="JV25" s="101">
        <v>3</v>
      </c>
      <c r="JW25" s="110" t="s">
        <v>376</v>
      </c>
      <c r="JX25" s="111" t="s">
        <v>421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3.8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>
        <v>0</v>
      </c>
      <c r="IW26" s="274" t="s">
        <v>0</v>
      </c>
      <c r="IX26" s="61">
        <v>2</v>
      </c>
      <c r="IY26" s="110" t="s">
        <v>266</v>
      </c>
      <c r="IZ26" s="111" t="s">
        <v>219</v>
      </c>
      <c r="JA26" s="90"/>
      <c r="JB26" s="61">
        <v>3</v>
      </c>
      <c r="JC26" s="274" t="s">
        <v>0</v>
      </c>
      <c r="JD26" s="61">
        <v>0</v>
      </c>
      <c r="JE26" s="110" t="s">
        <v>266</v>
      </c>
      <c r="JF26" s="111" t="s">
        <v>389</v>
      </c>
      <c r="JG26" s="90"/>
      <c r="JH26" s="61">
        <v>0</v>
      </c>
      <c r="JI26" s="274" t="s">
        <v>0</v>
      </c>
      <c r="JJ26" s="61">
        <v>3</v>
      </c>
      <c r="JK26" s="110" t="s">
        <v>219</v>
      </c>
      <c r="JL26" s="111" t="s">
        <v>389</v>
      </c>
      <c r="JM26" s="90"/>
      <c r="JN26" s="61">
        <v>0</v>
      </c>
      <c r="JO26" s="274" t="s">
        <v>0</v>
      </c>
      <c r="JP26" s="61">
        <v>3</v>
      </c>
      <c r="JQ26" s="110" t="s">
        <v>326</v>
      </c>
      <c r="JR26" s="111" t="s">
        <v>266</v>
      </c>
      <c r="JS26" s="90"/>
      <c r="JT26" s="102">
        <v>2</v>
      </c>
      <c r="JU26" s="274" t="s">
        <v>0</v>
      </c>
      <c r="JV26" s="101">
        <v>1</v>
      </c>
      <c r="JW26" s="110" t="s">
        <v>216</v>
      </c>
      <c r="JX26" s="111" t="s">
        <v>218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3.8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>
        <v>2</v>
      </c>
      <c r="IW27" s="274" t="s">
        <v>0</v>
      </c>
      <c r="IX27" s="61">
        <v>3</v>
      </c>
      <c r="IY27" s="110" t="s">
        <v>327</v>
      </c>
      <c r="IZ27" s="111" t="s">
        <v>210</v>
      </c>
      <c r="JA27" s="90"/>
      <c r="JB27" s="61">
        <v>2</v>
      </c>
      <c r="JC27" s="274" t="s">
        <v>0</v>
      </c>
      <c r="JD27" s="61">
        <v>1</v>
      </c>
      <c r="JE27" s="110" t="s">
        <v>266</v>
      </c>
      <c r="JF27" s="111" t="s">
        <v>210</v>
      </c>
      <c r="JG27" s="90"/>
      <c r="JH27" s="61">
        <v>1</v>
      </c>
      <c r="JI27" s="274" t="s">
        <v>0</v>
      </c>
      <c r="JJ27" s="61">
        <v>3</v>
      </c>
      <c r="JK27" s="110" t="s">
        <v>219</v>
      </c>
      <c r="JL27" s="111" t="s">
        <v>209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3.8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>
        <v>0</v>
      </c>
      <c r="IW28" s="274" t="s">
        <v>0</v>
      </c>
      <c r="IX28" s="61">
        <v>3</v>
      </c>
      <c r="IY28" s="110" t="s">
        <v>216</v>
      </c>
      <c r="IZ28" s="111" t="s">
        <v>266</v>
      </c>
      <c r="JA28" s="90"/>
      <c r="JB28" s="61">
        <v>1</v>
      </c>
      <c r="JC28" s="274" t="s">
        <v>0</v>
      </c>
      <c r="JD28" s="61">
        <v>0</v>
      </c>
      <c r="JE28" s="110" t="s">
        <v>215</v>
      </c>
      <c r="JF28" s="111" t="s">
        <v>209</v>
      </c>
      <c r="JG28" s="90"/>
      <c r="JH28" s="61">
        <v>1</v>
      </c>
      <c r="JI28" s="274" t="s">
        <v>0</v>
      </c>
      <c r="JJ28" s="61">
        <v>4</v>
      </c>
      <c r="JK28" s="110" t="s">
        <v>219</v>
      </c>
      <c r="JL28" s="111" t="s">
        <v>327</v>
      </c>
      <c r="JM28" s="90"/>
      <c r="JN28" s="61">
        <v>2</v>
      </c>
      <c r="JO28" s="274" t="s">
        <v>0</v>
      </c>
      <c r="JP28" s="61">
        <v>2</v>
      </c>
      <c r="JQ28" s="110" t="s">
        <v>266</v>
      </c>
      <c r="JR28" s="111" t="s">
        <v>327</v>
      </c>
      <c r="JS28" s="90"/>
      <c r="JT28" s="102">
        <v>4</v>
      </c>
      <c r="JU28" s="274" t="s">
        <v>0</v>
      </c>
      <c r="JV28" s="101">
        <v>1</v>
      </c>
      <c r="JW28" s="110" t="s">
        <v>216</v>
      </c>
      <c r="JX28" s="111" t="s">
        <v>289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3.8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>
        <v>1</v>
      </c>
      <c r="IW29" s="274" t="s">
        <v>0</v>
      </c>
      <c r="IX29" s="61">
        <v>2</v>
      </c>
      <c r="IY29" s="110" t="s">
        <v>216</v>
      </c>
      <c r="IZ29" s="111" t="s">
        <v>389</v>
      </c>
      <c r="JA29" s="90"/>
      <c r="JB29" s="61">
        <v>2</v>
      </c>
      <c r="JC29" s="274" t="s">
        <v>0</v>
      </c>
      <c r="JD29" s="61">
        <v>1</v>
      </c>
      <c r="JE29" s="110" t="s">
        <v>266</v>
      </c>
      <c r="JF29" s="111" t="s">
        <v>209</v>
      </c>
      <c r="JG29" s="90"/>
      <c r="JH29" s="61">
        <v>1</v>
      </c>
      <c r="JI29" s="274" t="s">
        <v>0</v>
      </c>
      <c r="JJ29" s="61">
        <v>3</v>
      </c>
      <c r="JK29" s="110" t="s">
        <v>219</v>
      </c>
      <c r="JL29" s="111" t="s">
        <v>389</v>
      </c>
      <c r="JM29" s="90"/>
      <c r="JN29" s="61">
        <v>1</v>
      </c>
      <c r="JO29" s="274" t="s">
        <v>0</v>
      </c>
      <c r="JP29" s="61">
        <v>2</v>
      </c>
      <c r="JQ29" s="110" t="s">
        <v>218</v>
      </c>
      <c r="JR29" s="111" t="s">
        <v>389</v>
      </c>
      <c r="JS29" s="90"/>
      <c r="JT29" s="102">
        <v>3</v>
      </c>
      <c r="JU29" s="274" t="s">
        <v>0</v>
      </c>
      <c r="JV29" s="101">
        <v>1</v>
      </c>
      <c r="JW29" s="110" t="s">
        <v>218</v>
      </c>
      <c r="JX29" s="111" t="s">
        <v>216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4.4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3.8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>
        <v>1</v>
      </c>
      <c r="IW31" s="274" t="s">
        <v>0</v>
      </c>
      <c r="IX31" s="61">
        <v>2</v>
      </c>
      <c r="IY31" s="110" t="s">
        <v>266</v>
      </c>
      <c r="IZ31" s="111" t="s">
        <v>210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>
        <v>2</v>
      </c>
      <c r="JI31" s="274" t="s">
        <v>0</v>
      </c>
      <c r="JJ31" s="61">
        <v>5</v>
      </c>
      <c r="JK31" s="110" t="s">
        <v>419</v>
      </c>
      <c r="JL31" s="111" t="s">
        <v>327</v>
      </c>
      <c r="JM31" s="90"/>
      <c r="JN31" s="61">
        <v>2</v>
      </c>
      <c r="JO31" s="274" t="s">
        <v>0</v>
      </c>
      <c r="JP31" s="61">
        <v>3</v>
      </c>
      <c r="JQ31" s="110" t="s">
        <v>218</v>
      </c>
      <c r="JR31" s="111" t="s">
        <v>327</v>
      </c>
      <c r="JS31" s="90"/>
      <c r="JT31" s="102">
        <v>2</v>
      </c>
      <c r="JU31" s="274" t="s">
        <v>0</v>
      </c>
      <c r="JV31" s="101">
        <v>1</v>
      </c>
      <c r="JW31" s="110" t="s">
        <v>218</v>
      </c>
      <c r="JX31" s="111" t="s">
        <v>210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3.8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>
        <v>1</v>
      </c>
      <c r="IW32" s="274" t="s">
        <v>0</v>
      </c>
      <c r="IX32" s="61">
        <v>3</v>
      </c>
      <c r="IY32" s="110" t="s">
        <v>266</v>
      </c>
      <c r="IZ32" s="111" t="s">
        <v>327</v>
      </c>
      <c r="JA32" s="90"/>
      <c r="JB32" s="61">
        <v>2</v>
      </c>
      <c r="JC32" s="274" t="s">
        <v>0</v>
      </c>
      <c r="JD32" s="61">
        <v>1</v>
      </c>
      <c r="JE32" s="110" t="s">
        <v>266</v>
      </c>
      <c r="JF32" s="111" t="s">
        <v>209</v>
      </c>
      <c r="JG32" s="90"/>
      <c r="JH32" s="61">
        <v>1</v>
      </c>
      <c r="JI32" s="274" t="s">
        <v>0</v>
      </c>
      <c r="JJ32" s="61">
        <v>3</v>
      </c>
      <c r="JK32" s="110" t="s">
        <v>219</v>
      </c>
      <c r="JL32" s="111" t="s">
        <v>209</v>
      </c>
      <c r="JM32" s="90"/>
      <c r="JN32" s="61">
        <v>1</v>
      </c>
      <c r="JO32" s="274" t="s">
        <v>0</v>
      </c>
      <c r="JP32" s="61">
        <v>2</v>
      </c>
      <c r="JQ32" s="110" t="s">
        <v>218</v>
      </c>
      <c r="JR32" s="111" t="s">
        <v>209</v>
      </c>
      <c r="JS32" s="90"/>
      <c r="JT32" s="102">
        <v>4</v>
      </c>
      <c r="JU32" s="274" t="s">
        <v>0</v>
      </c>
      <c r="JV32" s="101">
        <v>2</v>
      </c>
      <c r="JW32" s="110" t="s">
        <v>216</v>
      </c>
      <c r="JX32" s="111" t="s">
        <v>209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3.8" hidden="1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3.8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>
        <v>1</v>
      </c>
      <c r="IW34" s="274" t="s">
        <v>0</v>
      </c>
      <c r="IX34" s="61">
        <v>2</v>
      </c>
      <c r="IY34" s="110" t="s">
        <v>216</v>
      </c>
      <c r="IZ34" s="111" t="s">
        <v>266</v>
      </c>
      <c r="JA34" s="90"/>
      <c r="JB34" s="61">
        <v>2</v>
      </c>
      <c r="JC34" s="274" t="s">
        <v>0</v>
      </c>
      <c r="JD34" s="61">
        <v>1</v>
      </c>
      <c r="JE34" s="110" t="s">
        <v>266</v>
      </c>
      <c r="JF34" s="111" t="s">
        <v>215</v>
      </c>
      <c r="JG34" s="90"/>
      <c r="JH34" s="61">
        <v>1</v>
      </c>
      <c r="JI34" s="274" t="s">
        <v>0</v>
      </c>
      <c r="JJ34" s="61">
        <v>3</v>
      </c>
      <c r="JK34" s="110" t="s">
        <v>266</v>
      </c>
      <c r="JL34" s="111" t="s">
        <v>219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>
        <v>3</v>
      </c>
      <c r="JU34" s="274" t="s">
        <v>0</v>
      </c>
      <c r="JV34" s="101">
        <v>2</v>
      </c>
      <c r="JW34" s="110" t="s">
        <v>218</v>
      </c>
      <c r="JX34" s="111" t="s">
        <v>219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4.4" hidden="1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3.8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>
        <v>1</v>
      </c>
      <c r="IW36" s="274" t="s">
        <v>0</v>
      </c>
      <c r="IX36" s="61">
        <v>2</v>
      </c>
      <c r="IY36" s="110" t="s">
        <v>266</v>
      </c>
      <c r="IZ36" s="111" t="s">
        <v>389</v>
      </c>
      <c r="JA36" s="90"/>
      <c r="JB36" s="61">
        <v>2</v>
      </c>
      <c r="JC36" s="274" t="s">
        <v>0</v>
      </c>
      <c r="JD36" s="61">
        <v>0</v>
      </c>
      <c r="JE36" s="110" t="s">
        <v>266</v>
      </c>
      <c r="JF36" s="111" t="s">
        <v>215</v>
      </c>
      <c r="JG36" s="90"/>
      <c r="JH36" s="61">
        <v>1</v>
      </c>
      <c r="JI36" s="274" t="s">
        <v>0</v>
      </c>
      <c r="JJ36" s="61">
        <v>3</v>
      </c>
      <c r="JK36" s="110" t="s">
        <v>219</v>
      </c>
      <c r="JL36" s="111" t="s">
        <v>389</v>
      </c>
      <c r="JM36" s="90"/>
      <c r="JN36" s="61">
        <v>1</v>
      </c>
      <c r="JO36" s="274" t="s">
        <v>0</v>
      </c>
      <c r="JP36" s="61">
        <v>2</v>
      </c>
      <c r="JQ36" s="110" t="s">
        <v>218</v>
      </c>
      <c r="JR36" s="111" t="s">
        <v>389</v>
      </c>
      <c r="JS36" s="90"/>
      <c r="JT36" s="102">
        <v>2</v>
      </c>
      <c r="JU36" s="274" t="s">
        <v>0</v>
      </c>
      <c r="JV36" s="101">
        <v>1</v>
      </c>
      <c r="JW36" s="110" t="s">
        <v>218</v>
      </c>
      <c r="JX36" s="111" t="s">
        <v>216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3.8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>
        <v>2</v>
      </c>
      <c r="IW37" s="274" t="s">
        <v>0</v>
      </c>
      <c r="IX37" s="61">
        <v>2</v>
      </c>
      <c r="IY37" s="110" t="s">
        <v>266</v>
      </c>
      <c r="IZ37" s="111" t="s">
        <v>219</v>
      </c>
      <c r="JA37" s="90"/>
      <c r="JB37" s="61">
        <v>1</v>
      </c>
      <c r="JC37" s="274" t="s">
        <v>0</v>
      </c>
      <c r="JD37" s="61">
        <v>1</v>
      </c>
      <c r="JE37" s="110" t="s">
        <v>219</v>
      </c>
      <c r="JF37" s="111" t="s">
        <v>407</v>
      </c>
      <c r="JG37" s="90"/>
      <c r="JH37" s="61">
        <v>1</v>
      </c>
      <c r="JI37" s="274" t="s">
        <v>0</v>
      </c>
      <c r="JJ37" s="61">
        <v>2</v>
      </c>
      <c r="JK37" s="110" t="s">
        <v>266</v>
      </c>
      <c r="JL37" s="111" t="s">
        <v>215</v>
      </c>
      <c r="JM37" s="90"/>
      <c r="JN37" s="61">
        <v>1</v>
      </c>
      <c r="JO37" s="274" t="s">
        <v>0</v>
      </c>
      <c r="JP37" s="61">
        <v>1</v>
      </c>
      <c r="JQ37" s="110" t="s">
        <v>218</v>
      </c>
      <c r="JR37" s="111" t="s">
        <v>327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3.8" hidden="1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4.4" hidden="1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3.8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>
        <v>1</v>
      </c>
      <c r="IW40" s="274" t="s">
        <v>0</v>
      </c>
      <c r="IX40" s="61">
        <v>3</v>
      </c>
      <c r="IY40" s="110" t="s">
        <v>219</v>
      </c>
      <c r="IZ40" s="111" t="s">
        <v>389</v>
      </c>
      <c r="JA40" s="90"/>
      <c r="JB40" s="61">
        <v>3</v>
      </c>
      <c r="JC40" s="274" t="s">
        <v>0</v>
      </c>
      <c r="JD40" s="61">
        <v>1</v>
      </c>
      <c r="JE40" s="110" t="s">
        <v>266</v>
      </c>
      <c r="JF40" s="111" t="s">
        <v>209</v>
      </c>
      <c r="JG40" s="90"/>
      <c r="JH40" s="61">
        <v>1</v>
      </c>
      <c r="JI40" s="274" t="s">
        <v>0</v>
      </c>
      <c r="JJ40" s="61">
        <v>3</v>
      </c>
      <c r="JK40" s="110" t="s">
        <v>219</v>
      </c>
      <c r="JL40" s="111" t="s">
        <v>389</v>
      </c>
      <c r="JM40" s="90"/>
      <c r="JN40" s="61">
        <v>0</v>
      </c>
      <c r="JO40" s="274" t="s">
        <v>0</v>
      </c>
      <c r="JP40" s="61">
        <v>2</v>
      </c>
      <c r="JQ40" s="110" t="s">
        <v>219</v>
      </c>
      <c r="JR40" s="111" t="s">
        <v>389</v>
      </c>
      <c r="JS40" s="90"/>
      <c r="JT40" s="102">
        <v>2</v>
      </c>
      <c r="JU40" s="274" t="s">
        <v>0</v>
      </c>
      <c r="JV40" s="101">
        <v>1</v>
      </c>
      <c r="JW40" s="110" t="s">
        <v>218</v>
      </c>
      <c r="JX40" s="111" t="s">
        <v>216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4.4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3.8" hidden="1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3.8" hidden="1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3.8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>
        <v>2</v>
      </c>
      <c r="IW44" s="274" t="s">
        <v>0</v>
      </c>
      <c r="IX44" s="61">
        <v>2</v>
      </c>
      <c r="IY44" s="110" t="s">
        <v>219</v>
      </c>
      <c r="IZ44" s="111" t="s">
        <v>327</v>
      </c>
      <c r="JA44" s="90"/>
      <c r="JB44" s="61">
        <v>2</v>
      </c>
      <c r="JC44" s="274" t="s">
        <v>0</v>
      </c>
      <c r="JD44" s="61">
        <v>0</v>
      </c>
      <c r="JE44" s="110" t="s">
        <v>327</v>
      </c>
      <c r="JF44" s="111" t="s">
        <v>389</v>
      </c>
      <c r="JG44" s="90"/>
      <c r="JH44" s="61">
        <v>0</v>
      </c>
      <c r="JI44" s="274" t="s">
        <v>0</v>
      </c>
      <c r="JJ44" s="61">
        <v>2</v>
      </c>
      <c r="JK44" s="110" t="s">
        <v>219</v>
      </c>
      <c r="JL44" s="111" t="s">
        <v>215</v>
      </c>
      <c r="JM44" s="90"/>
      <c r="JN44" s="61">
        <v>0</v>
      </c>
      <c r="JO44" s="274" t="s">
        <v>0</v>
      </c>
      <c r="JP44" s="61">
        <v>2</v>
      </c>
      <c r="JQ44" s="110" t="s">
        <v>266</v>
      </c>
      <c r="JR44" s="111" t="s">
        <v>218</v>
      </c>
      <c r="JS44" s="90"/>
      <c r="JT44" s="102">
        <v>2</v>
      </c>
      <c r="JU44" s="274" t="s">
        <v>0</v>
      </c>
      <c r="JV44" s="101">
        <v>2</v>
      </c>
      <c r="JW44" s="110" t="s">
        <v>218</v>
      </c>
      <c r="JX44" s="111" t="s">
        <v>216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3.8" hidden="1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3.8" hidden="1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4.4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>
        <v>1</v>
      </c>
      <c r="IW48" s="274" t="s">
        <v>0</v>
      </c>
      <c r="IX48" s="61">
        <v>5</v>
      </c>
      <c r="IY48" s="110" t="s">
        <v>216</v>
      </c>
      <c r="IZ48" s="111" t="s">
        <v>216</v>
      </c>
      <c r="JA48" s="90"/>
      <c r="JB48" s="61">
        <v>3</v>
      </c>
      <c r="JC48" s="274" t="s">
        <v>0</v>
      </c>
      <c r="JD48" s="61">
        <v>1</v>
      </c>
      <c r="JE48" s="110" t="s">
        <v>208</v>
      </c>
      <c r="JF48" s="111" t="s">
        <v>209</v>
      </c>
      <c r="JG48" s="90"/>
      <c r="JH48" s="61">
        <v>0</v>
      </c>
      <c r="JI48" s="274" t="s">
        <v>0</v>
      </c>
      <c r="JJ48" s="61">
        <v>3</v>
      </c>
      <c r="JK48" s="110" t="s">
        <v>219</v>
      </c>
      <c r="JL48" s="111" t="s">
        <v>209</v>
      </c>
      <c r="JM48" s="90"/>
      <c r="JN48" s="61">
        <v>0</v>
      </c>
      <c r="JO48" s="274" t="s">
        <v>0</v>
      </c>
      <c r="JP48" s="61">
        <v>2</v>
      </c>
      <c r="JQ48" s="110" t="s">
        <v>215</v>
      </c>
      <c r="JR48" s="111" t="s">
        <v>208</v>
      </c>
      <c r="JS48" s="90"/>
      <c r="JT48" s="102">
        <v>3</v>
      </c>
      <c r="JU48" s="274" t="s">
        <v>0</v>
      </c>
      <c r="JV48" s="101">
        <v>1</v>
      </c>
      <c r="JW48" s="110" t="s">
        <v>218</v>
      </c>
      <c r="JX48" s="111" t="s">
        <v>216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3.8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>
        <v>1</v>
      </c>
      <c r="IW49" s="274" t="s">
        <v>0</v>
      </c>
      <c r="IX49" s="61">
        <v>3</v>
      </c>
      <c r="IY49" s="110" t="s">
        <v>266</v>
      </c>
      <c r="IZ49" s="111" t="s">
        <v>389</v>
      </c>
      <c r="JA49" s="90"/>
      <c r="JB49" s="61">
        <v>2</v>
      </c>
      <c r="JC49" s="274" t="s">
        <v>0</v>
      </c>
      <c r="JD49" s="61">
        <v>0</v>
      </c>
      <c r="JE49" s="110" t="s">
        <v>266</v>
      </c>
      <c r="JF49" s="111" t="s">
        <v>209</v>
      </c>
      <c r="JG49" s="90"/>
      <c r="JH49" s="61">
        <v>0</v>
      </c>
      <c r="JI49" s="274" t="s">
        <v>0</v>
      </c>
      <c r="JJ49" s="61">
        <v>2</v>
      </c>
      <c r="JK49" s="110" t="s">
        <v>219</v>
      </c>
      <c r="JL49" s="111" t="s">
        <v>210</v>
      </c>
      <c r="JM49" s="90"/>
      <c r="JN49" s="61">
        <v>0</v>
      </c>
      <c r="JO49" s="274" t="s">
        <v>0</v>
      </c>
      <c r="JP49" s="61">
        <v>2</v>
      </c>
      <c r="JQ49" s="110" t="s">
        <v>218</v>
      </c>
      <c r="JR49" s="111" t="s">
        <v>215</v>
      </c>
      <c r="JS49" s="90"/>
      <c r="JT49" s="102">
        <v>2</v>
      </c>
      <c r="JU49" s="274" t="s">
        <v>0</v>
      </c>
      <c r="JV49" s="101">
        <v>1</v>
      </c>
      <c r="JW49" s="110" t="s">
        <v>218</v>
      </c>
      <c r="JX49" s="111" t="s">
        <v>289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3.8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>
        <v>1</v>
      </c>
      <c r="IW51" s="274" t="s">
        <v>0</v>
      </c>
      <c r="IX51" s="101">
        <v>3</v>
      </c>
      <c r="IY51" s="110" t="s">
        <v>216</v>
      </c>
      <c r="IZ51" s="111" t="s">
        <v>210</v>
      </c>
      <c r="JA51" s="90"/>
      <c r="JB51" s="101">
        <v>2</v>
      </c>
      <c r="JC51" s="274" t="s">
        <v>0</v>
      </c>
      <c r="JD51" s="101">
        <v>0</v>
      </c>
      <c r="JE51" s="110" t="s">
        <v>219</v>
      </c>
      <c r="JF51" s="111" t="s">
        <v>210</v>
      </c>
      <c r="JG51" s="90"/>
      <c r="JH51" s="101">
        <v>1</v>
      </c>
      <c r="JI51" s="274" t="s">
        <v>0</v>
      </c>
      <c r="JJ51" s="101">
        <v>2</v>
      </c>
      <c r="JK51" s="110" t="s">
        <v>216</v>
      </c>
      <c r="JL51" s="111" t="s">
        <v>215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>
        <v>2</v>
      </c>
      <c r="JU51" s="274" t="s">
        <v>0</v>
      </c>
      <c r="JV51" s="101">
        <v>1</v>
      </c>
      <c r="JW51" s="110" t="s">
        <v>216</v>
      </c>
      <c r="JX51" s="111" t="s">
        <v>218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3.8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>
        <v>1</v>
      </c>
      <c r="IW52" s="274" t="s">
        <v>0</v>
      </c>
      <c r="IX52" s="61">
        <v>2</v>
      </c>
      <c r="IY52" s="110" t="s">
        <v>219</v>
      </c>
      <c r="IZ52" s="111" t="s">
        <v>327</v>
      </c>
      <c r="JA52" s="90"/>
      <c r="JB52" s="61">
        <v>3</v>
      </c>
      <c r="JC52" s="274" t="s">
        <v>0</v>
      </c>
      <c r="JD52" s="61">
        <v>1</v>
      </c>
      <c r="JE52" s="110" t="s">
        <v>266</v>
      </c>
      <c r="JF52" s="111" t="s">
        <v>209</v>
      </c>
      <c r="JG52" s="90"/>
      <c r="JH52" s="61">
        <v>1</v>
      </c>
      <c r="JI52" s="274" t="s">
        <v>0</v>
      </c>
      <c r="JJ52" s="61">
        <v>3</v>
      </c>
      <c r="JK52" s="110" t="s">
        <v>219</v>
      </c>
      <c r="JL52" s="111" t="s">
        <v>327</v>
      </c>
      <c r="JM52" s="90"/>
      <c r="JN52" s="61">
        <v>1</v>
      </c>
      <c r="JO52" s="274" t="s">
        <v>0</v>
      </c>
      <c r="JP52" s="61">
        <v>3</v>
      </c>
      <c r="JQ52" s="110" t="s">
        <v>266</v>
      </c>
      <c r="JR52" s="111" t="s">
        <v>209</v>
      </c>
      <c r="JS52" s="90"/>
      <c r="JT52" s="102">
        <v>3</v>
      </c>
      <c r="JU52" s="274" t="s">
        <v>0</v>
      </c>
      <c r="JV52" s="101">
        <v>1</v>
      </c>
      <c r="JW52" s="110" t="s">
        <v>216</v>
      </c>
      <c r="JX52" s="111" t="s">
        <v>218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3.8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>
        <v>2</v>
      </c>
      <c r="IW53" s="274" t="s">
        <v>0</v>
      </c>
      <c r="IX53" s="61">
        <v>2</v>
      </c>
      <c r="IY53" s="110" t="s">
        <v>219</v>
      </c>
      <c r="IZ53" s="111" t="s">
        <v>389</v>
      </c>
      <c r="JA53" s="90"/>
      <c r="JB53" s="61">
        <v>2</v>
      </c>
      <c r="JC53" s="274" t="s">
        <v>0</v>
      </c>
      <c r="JD53" s="61">
        <v>1</v>
      </c>
      <c r="JE53" s="110" t="s">
        <v>266</v>
      </c>
      <c r="JF53" s="111" t="s">
        <v>209</v>
      </c>
      <c r="JG53" s="90"/>
      <c r="JH53" s="61">
        <v>1</v>
      </c>
      <c r="JI53" s="274" t="s">
        <v>0</v>
      </c>
      <c r="JJ53" s="61">
        <v>2</v>
      </c>
      <c r="JK53" s="110" t="s">
        <v>219</v>
      </c>
      <c r="JL53" s="111" t="s">
        <v>389</v>
      </c>
      <c r="JM53" s="90"/>
      <c r="JN53" s="61">
        <v>1</v>
      </c>
      <c r="JO53" s="274" t="s">
        <v>0</v>
      </c>
      <c r="JP53" s="61">
        <v>2</v>
      </c>
      <c r="JQ53" s="110" t="s">
        <v>218</v>
      </c>
      <c r="JR53" s="111" t="s">
        <v>389</v>
      </c>
      <c r="JS53" s="90"/>
      <c r="JT53" s="102">
        <v>1</v>
      </c>
      <c r="JU53" s="274" t="s">
        <v>0</v>
      </c>
      <c r="JV53" s="101">
        <v>1</v>
      </c>
      <c r="JW53" s="110" t="s">
        <v>216</v>
      </c>
      <c r="JX53" s="111" t="s">
        <v>216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3.8" hidden="1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3.8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>
        <v>0</v>
      </c>
      <c r="IW55" s="274" t="s">
        <v>0</v>
      </c>
      <c r="IX55" s="61">
        <v>3</v>
      </c>
      <c r="IY55" s="110" t="s">
        <v>220</v>
      </c>
      <c r="IZ55" s="111" t="s">
        <v>345</v>
      </c>
      <c r="JA55" s="90"/>
      <c r="JB55" s="61">
        <v>2</v>
      </c>
      <c r="JC55" s="274" t="s">
        <v>0</v>
      </c>
      <c r="JD55" s="61">
        <v>0</v>
      </c>
      <c r="JE55" s="110" t="s">
        <v>215</v>
      </c>
      <c r="JF55" s="111" t="s">
        <v>266</v>
      </c>
      <c r="JG55" s="90"/>
      <c r="JH55" s="61">
        <v>0</v>
      </c>
      <c r="JI55" s="274" t="s">
        <v>0</v>
      </c>
      <c r="JJ55" s="61">
        <v>2</v>
      </c>
      <c r="JK55" s="110" t="s">
        <v>207</v>
      </c>
      <c r="JL55" s="111" t="s">
        <v>327</v>
      </c>
      <c r="JM55" s="90"/>
      <c r="JN55" s="61">
        <v>0</v>
      </c>
      <c r="JO55" s="274" t="s">
        <v>0</v>
      </c>
      <c r="JP55" s="61">
        <v>3</v>
      </c>
      <c r="JQ55" s="110" t="s">
        <v>218</v>
      </c>
      <c r="JR55" s="111" t="s">
        <v>266</v>
      </c>
      <c r="JS55" s="90"/>
      <c r="JT55" s="102">
        <v>3</v>
      </c>
      <c r="JU55" s="274" t="s">
        <v>0</v>
      </c>
      <c r="JV55" s="101">
        <v>0</v>
      </c>
      <c r="JW55" s="110" t="s">
        <v>218</v>
      </c>
      <c r="JX55" s="111" t="s">
        <v>327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4.4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>
        <v>2</v>
      </c>
      <c r="IW56" s="274" t="s">
        <v>0</v>
      </c>
      <c r="IX56" s="61">
        <v>2</v>
      </c>
      <c r="IY56" s="110" t="s">
        <v>266</v>
      </c>
      <c r="IZ56" s="111" t="s">
        <v>216</v>
      </c>
      <c r="JA56" s="90"/>
      <c r="JB56" s="61">
        <v>2</v>
      </c>
      <c r="JC56" s="274" t="s">
        <v>0</v>
      </c>
      <c r="JD56" s="61">
        <v>1</v>
      </c>
      <c r="JE56" s="110" t="s">
        <v>266</v>
      </c>
      <c r="JF56" s="111" t="s">
        <v>215</v>
      </c>
      <c r="JG56" s="90"/>
      <c r="JH56" s="61">
        <v>1</v>
      </c>
      <c r="JI56" s="274" t="s">
        <v>0</v>
      </c>
      <c r="JJ56" s="61">
        <v>2</v>
      </c>
      <c r="JK56" s="110" t="s">
        <v>219</v>
      </c>
      <c r="JL56" s="111" t="s">
        <v>389</v>
      </c>
      <c r="JM56" s="90"/>
      <c r="JN56" s="61">
        <v>1</v>
      </c>
      <c r="JO56" s="274" t="s">
        <v>0</v>
      </c>
      <c r="JP56" s="61">
        <v>2</v>
      </c>
      <c r="JQ56" s="110" t="s">
        <v>289</v>
      </c>
      <c r="JR56" s="111" t="s">
        <v>389</v>
      </c>
      <c r="JS56" s="90"/>
      <c r="JT56" s="102">
        <v>1</v>
      </c>
      <c r="JU56" s="274" t="s">
        <v>0</v>
      </c>
      <c r="JV56" s="101">
        <v>1</v>
      </c>
      <c r="JW56" s="110" t="s">
        <v>218</v>
      </c>
      <c r="JX56" s="111" t="s">
        <v>216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3.8" hidden="1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3.8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>
        <v>1</v>
      </c>
      <c r="IW59" s="274" t="s">
        <v>0</v>
      </c>
      <c r="IX59" s="61">
        <v>2</v>
      </c>
      <c r="IY59" s="110" t="s">
        <v>216</v>
      </c>
      <c r="IZ59" s="111" t="s">
        <v>327</v>
      </c>
      <c r="JA59" s="90"/>
      <c r="JB59" s="61">
        <v>2</v>
      </c>
      <c r="JC59" s="274" t="s">
        <v>0</v>
      </c>
      <c r="JD59" s="61">
        <v>0</v>
      </c>
      <c r="JE59" s="110" t="s">
        <v>266</v>
      </c>
      <c r="JF59" s="111" t="s">
        <v>215</v>
      </c>
      <c r="JG59" s="90"/>
      <c r="JH59" s="61">
        <v>0</v>
      </c>
      <c r="JI59" s="274" t="s">
        <v>0</v>
      </c>
      <c r="JJ59" s="61">
        <v>2</v>
      </c>
      <c r="JK59" s="110" t="s">
        <v>266</v>
      </c>
      <c r="JL59" s="111" t="s">
        <v>210</v>
      </c>
      <c r="JM59" s="90"/>
      <c r="JN59" s="61">
        <v>0</v>
      </c>
      <c r="JO59" s="274" t="s">
        <v>0</v>
      </c>
      <c r="JP59" s="61">
        <v>2</v>
      </c>
      <c r="JQ59" s="110" t="s">
        <v>218</v>
      </c>
      <c r="JR59" s="111" t="s">
        <v>210</v>
      </c>
      <c r="JS59" s="90"/>
      <c r="JT59" s="102">
        <v>1</v>
      </c>
      <c r="JU59" s="274" t="s">
        <v>0</v>
      </c>
      <c r="JV59" s="101">
        <v>0</v>
      </c>
      <c r="JW59" s="110" t="s">
        <v>216</v>
      </c>
      <c r="JX59" s="111" t="s">
        <v>327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4.4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>
        <v>1</v>
      </c>
      <c r="IW60" s="274" t="s">
        <v>0</v>
      </c>
      <c r="IX60" s="61">
        <v>1</v>
      </c>
      <c r="IY60" s="110" t="s">
        <v>215</v>
      </c>
      <c r="IZ60" s="111" t="s">
        <v>327</v>
      </c>
      <c r="JA60" s="90"/>
      <c r="JB60" s="61">
        <v>1</v>
      </c>
      <c r="JC60" s="274" t="s">
        <v>0</v>
      </c>
      <c r="JD60" s="61">
        <v>0</v>
      </c>
      <c r="JE60" s="110" t="s">
        <v>220</v>
      </c>
      <c r="JF60" s="111" t="s">
        <v>209</v>
      </c>
      <c r="JG60" s="90"/>
      <c r="JH60" s="61">
        <v>1</v>
      </c>
      <c r="JI60" s="274" t="s">
        <v>0</v>
      </c>
      <c r="JJ60" s="61">
        <v>4</v>
      </c>
      <c r="JK60" s="110" t="s">
        <v>416</v>
      </c>
      <c r="JL60" s="111" t="s">
        <v>215</v>
      </c>
      <c r="JM60" s="90"/>
      <c r="JN60" s="61">
        <v>1</v>
      </c>
      <c r="JO60" s="274" t="s">
        <v>0</v>
      </c>
      <c r="JP60" s="61">
        <v>1</v>
      </c>
      <c r="JQ60" s="110" t="s">
        <v>420</v>
      </c>
      <c r="JR60" s="111" t="s">
        <v>209</v>
      </c>
      <c r="JS60" s="90"/>
      <c r="JT60" s="102">
        <v>2</v>
      </c>
      <c r="JU60" s="274" t="s">
        <v>0</v>
      </c>
      <c r="JV60" s="101">
        <v>2</v>
      </c>
      <c r="JW60" s="110" t="s">
        <v>218</v>
      </c>
      <c r="JX60" s="111" t="s">
        <v>216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4.4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>
        <v>1</v>
      </c>
      <c r="IW61" s="274" t="s">
        <v>0</v>
      </c>
      <c r="IX61" s="61">
        <v>1</v>
      </c>
      <c r="IY61" s="110" t="s">
        <v>266</v>
      </c>
      <c r="IZ61" s="111" t="s">
        <v>210</v>
      </c>
      <c r="JA61" s="90"/>
      <c r="JB61" s="61">
        <v>2</v>
      </c>
      <c r="JC61" s="274" t="s">
        <v>0</v>
      </c>
      <c r="JD61" s="61">
        <v>1</v>
      </c>
      <c r="JE61" s="110" t="s">
        <v>418</v>
      </c>
      <c r="JF61" s="111" t="s">
        <v>389</v>
      </c>
      <c r="JG61" s="90"/>
      <c r="JH61" s="61">
        <v>0</v>
      </c>
      <c r="JI61" s="274" t="s">
        <v>0</v>
      </c>
      <c r="JJ61" s="61">
        <v>1</v>
      </c>
      <c r="JK61" s="110" t="s">
        <v>208</v>
      </c>
      <c r="JL61" s="111" t="s">
        <v>209</v>
      </c>
      <c r="JM61" s="90"/>
      <c r="JN61" s="61">
        <v>1</v>
      </c>
      <c r="JO61" s="274" t="s">
        <v>0</v>
      </c>
      <c r="JP61" s="61">
        <v>2</v>
      </c>
      <c r="JQ61" s="110" t="s">
        <v>218</v>
      </c>
      <c r="JR61" s="111" t="s">
        <v>215</v>
      </c>
      <c r="JS61" s="90"/>
      <c r="JT61" s="102">
        <v>1</v>
      </c>
      <c r="JU61" s="274" t="s">
        <v>0</v>
      </c>
      <c r="JV61" s="101">
        <v>1</v>
      </c>
      <c r="JW61" s="110" t="s">
        <v>375</v>
      </c>
      <c r="JX61" s="111" t="s">
        <v>216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3.8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4.4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>
        <v>1</v>
      </c>
      <c r="IW63" s="274" t="s">
        <v>0</v>
      </c>
      <c r="IX63" s="61">
        <v>4</v>
      </c>
      <c r="IY63" s="110" t="s">
        <v>266</v>
      </c>
      <c r="IZ63" s="111" t="s">
        <v>327</v>
      </c>
      <c r="JA63" s="90"/>
      <c r="JB63" s="61">
        <v>2</v>
      </c>
      <c r="JC63" s="274" t="s">
        <v>0</v>
      </c>
      <c r="JD63" s="61">
        <v>0</v>
      </c>
      <c r="JE63" s="110" t="s">
        <v>215</v>
      </c>
      <c r="JF63" s="111" t="s">
        <v>327</v>
      </c>
      <c r="JG63" s="90"/>
      <c r="JH63" s="61">
        <v>1</v>
      </c>
      <c r="JI63" s="274" t="s">
        <v>0</v>
      </c>
      <c r="JJ63" s="61">
        <v>3</v>
      </c>
      <c r="JK63" s="110" t="s">
        <v>266</v>
      </c>
      <c r="JL63" s="111" t="s">
        <v>215</v>
      </c>
      <c r="JM63" s="90"/>
      <c r="JN63" s="61">
        <v>0</v>
      </c>
      <c r="JO63" s="274" t="s">
        <v>0</v>
      </c>
      <c r="JP63" s="61">
        <v>2</v>
      </c>
      <c r="JQ63" s="110" t="s">
        <v>216</v>
      </c>
      <c r="JR63" s="111" t="s">
        <v>218</v>
      </c>
      <c r="JS63" s="90"/>
      <c r="JT63" s="102">
        <v>3</v>
      </c>
      <c r="JU63" s="274" t="s">
        <v>0</v>
      </c>
      <c r="JV63" s="101">
        <v>1</v>
      </c>
      <c r="JW63" s="110" t="s">
        <v>218</v>
      </c>
      <c r="JX63" s="111" t="s">
        <v>216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3.8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>
        <v>0</v>
      </c>
      <c r="JI64" s="274" t="s">
        <v>0</v>
      </c>
      <c r="JJ64" s="61">
        <v>2</v>
      </c>
      <c r="JK64" s="110" t="s">
        <v>266</v>
      </c>
      <c r="JL64" s="111" t="s">
        <v>209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>
        <v>2</v>
      </c>
      <c r="JU64" s="274" t="s">
        <v>0</v>
      </c>
      <c r="JV64" s="101">
        <v>1</v>
      </c>
      <c r="JW64" s="110" t="s">
        <v>218</v>
      </c>
      <c r="JX64" s="111" t="s">
        <v>216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3.8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>
        <v>1</v>
      </c>
      <c r="IW65" s="274" t="s">
        <v>0</v>
      </c>
      <c r="IX65" s="61">
        <v>2</v>
      </c>
      <c r="IY65" s="110" t="s">
        <v>266</v>
      </c>
      <c r="IZ65" s="111" t="s">
        <v>327</v>
      </c>
      <c r="JA65" s="90"/>
      <c r="JB65" s="61">
        <v>2</v>
      </c>
      <c r="JC65" s="274" t="s">
        <v>0</v>
      </c>
      <c r="JD65" s="61">
        <v>0</v>
      </c>
      <c r="JE65" s="110" t="s">
        <v>266</v>
      </c>
      <c r="JF65" s="111" t="s">
        <v>209</v>
      </c>
      <c r="JG65" s="90"/>
      <c r="JH65" s="61">
        <v>1</v>
      </c>
      <c r="JI65" s="274" t="s">
        <v>0</v>
      </c>
      <c r="JJ65" s="61">
        <v>2</v>
      </c>
      <c r="JK65" s="110" t="s">
        <v>219</v>
      </c>
      <c r="JL65" s="111" t="s">
        <v>389</v>
      </c>
      <c r="JM65" s="90"/>
      <c r="JN65" s="61">
        <v>0</v>
      </c>
      <c r="JO65" s="274" t="s">
        <v>0</v>
      </c>
      <c r="JP65" s="61">
        <v>2</v>
      </c>
      <c r="JQ65" s="110" t="s">
        <v>218</v>
      </c>
      <c r="JR65" s="111" t="s">
        <v>209</v>
      </c>
      <c r="JS65" s="90"/>
      <c r="JT65" s="102">
        <v>2</v>
      </c>
      <c r="JU65" s="274" t="s">
        <v>0</v>
      </c>
      <c r="JV65" s="101">
        <v>1</v>
      </c>
      <c r="JW65" s="110" t="s">
        <v>218</v>
      </c>
      <c r="JX65" s="111" t="s">
        <v>327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4.4" hidden="1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3.8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3.8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>
        <v>1</v>
      </c>
      <c r="JC68" s="274" t="s">
        <v>0</v>
      </c>
      <c r="JD68" s="61">
        <v>2</v>
      </c>
      <c r="JE68" s="110" t="s">
        <v>416</v>
      </c>
      <c r="JF68" s="111" t="s">
        <v>327</v>
      </c>
      <c r="JG68" s="90"/>
      <c r="JH68" s="61">
        <v>1</v>
      </c>
      <c r="JI68" s="274" t="s">
        <v>0</v>
      </c>
      <c r="JJ68" s="61">
        <v>2</v>
      </c>
      <c r="JK68" s="110" t="s">
        <v>266</v>
      </c>
      <c r="JL68" s="111" t="s">
        <v>327</v>
      </c>
      <c r="JM68" s="90"/>
      <c r="JN68" s="61">
        <v>1</v>
      </c>
      <c r="JO68" s="274" t="s">
        <v>0</v>
      </c>
      <c r="JP68" s="61">
        <v>3</v>
      </c>
      <c r="JQ68" s="110" t="s">
        <v>416</v>
      </c>
      <c r="JR68" s="111" t="s">
        <v>215</v>
      </c>
      <c r="JS68" s="90"/>
      <c r="JT68" s="102">
        <v>1</v>
      </c>
      <c r="JU68" s="274" t="s">
        <v>0</v>
      </c>
      <c r="JV68" s="101">
        <v>2</v>
      </c>
      <c r="JW68" s="110" t="s">
        <v>216</v>
      </c>
      <c r="JX68" s="111" t="s">
        <v>421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3.8" hidden="1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3.8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>
        <v>2</v>
      </c>
      <c r="IW71" s="274" t="s">
        <v>0</v>
      </c>
      <c r="IX71" s="61">
        <v>3</v>
      </c>
      <c r="IY71" s="110" t="s">
        <v>215</v>
      </c>
      <c r="IZ71" s="111" t="s">
        <v>215</v>
      </c>
      <c r="JA71" s="90"/>
      <c r="JB71" s="61">
        <v>2</v>
      </c>
      <c r="JC71" s="274" t="s">
        <v>0</v>
      </c>
      <c r="JD71" s="61">
        <v>0</v>
      </c>
      <c r="JE71" s="110" t="s">
        <v>215</v>
      </c>
      <c r="JF71" s="111" t="s">
        <v>417</v>
      </c>
      <c r="JG71" s="90"/>
      <c r="JH71" s="61">
        <v>0</v>
      </c>
      <c r="JI71" s="274" t="s">
        <v>0</v>
      </c>
      <c r="JJ71" s="61">
        <v>4</v>
      </c>
      <c r="JK71" s="110" t="s">
        <v>219</v>
      </c>
      <c r="JL71" s="111" t="s">
        <v>389</v>
      </c>
      <c r="JM71" s="90"/>
      <c r="JN71" s="61">
        <v>1</v>
      </c>
      <c r="JO71" s="274" t="s">
        <v>0</v>
      </c>
      <c r="JP71" s="61">
        <v>2</v>
      </c>
      <c r="JQ71" s="110" t="s">
        <v>218</v>
      </c>
      <c r="JR71" s="111" t="s">
        <v>209</v>
      </c>
      <c r="JS71" s="90"/>
      <c r="JT71" s="102">
        <v>3</v>
      </c>
      <c r="JU71" s="274" t="s">
        <v>0</v>
      </c>
      <c r="JV71" s="101">
        <v>1</v>
      </c>
      <c r="JW71" s="110" t="s">
        <v>289</v>
      </c>
      <c r="JX71" s="111" t="s">
        <v>389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3.8" hidden="1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3.8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>
        <v>0</v>
      </c>
      <c r="IW73" s="274" t="s">
        <v>0</v>
      </c>
      <c r="IX73" s="61">
        <v>2</v>
      </c>
      <c r="IY73" s="110" t="s">
        <v>219</v>
      </c>
      <c r="IZ73" s="111" t="s">
        <v>215</v>
      </c>
      <c r="JA73" s="90"/>
      <c r="JB73" s="61">
        <v>3</v>
      </c>
      <c r="JC73" s="274" t="s">
        <v>0</v>
      </c>
      <c r="JD73" s="61">
        <v>1</v>
      </c>
      <c r="JE73" s="110" t="s">
        <v>389</v>
      </c>
      <c r="JF73" s="111" t="s">
        <v>327</v>
      </c>
      <c r="JG73" s="90"/>
      <c r="JH73" s="61">
        <v>2</v>
      </c>
      <c r="JI73" s="274" t="s">
        <v>0</v>
      </c>
      <c r="JJ73" s="61">
        <v>3</v>
      </c>
      <c r="JK73" s="110" t="s">
        <v>327</v>
      </c>
      <c r="JL73" s="111" t="s">
        <v>389</v>
      </c>
      <c r="JM73" s="90"/>
      <c r="JN73" s="61">
        <v>0</v>
      </c>
      <c r="JO73" s="274" t="s">
        <v>0</v>
      </c>
      <c r="JP73" s="61">
        <v>2</v>
      </c>
      <c r="JQ73" s="110" t="s">
        <v>289</v>
      </c>
      <c r="JR73" s="111" t="s">
        <v>389</v>
      </c>
      <c r="JS73" s="90"/>
      <c r="JT73" s="102">
        <v>4</v>
      </c>
      <c r="JU73" s="274" t="s">
        <v>0</v>
      </c>
      <c r="JV73" s="101">
        <v>2</v>
      </c>
      <c r="JW73" s="110" t="s">
        <v>289</v>
      </c>
      <c r="JX73" s="111" t="s">
        <v>216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3.8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>
        <v>0</v>
      </c>
      <c r="IW75" s="274" t="s">
        <v>0</v>
      </c>
      <c r="IX75" s="61">
        <v>1</v>
      </c>
      <c r="IY75" s="110" t="s">
        <v>266</v>
      </c>
      <c r="IZ75" s="111" t="s">
        <v>327</v>
      </c>
      <c r="JA75" s="90"/>
      <c r="JB75" s="61">
        <v>3</v>
      </c>
      <c r="JC75" s="274" t="s">
        <v>0</v>
      </c>
      <c r="JD75" s="61">
        <v>1</v>
      </c>
      <c r="JE75" s="110" t="s">
        <v>266</v>
      </c>
      <c r="JF75" s="111" t="s">
        <v>210</v>
      </c>
      <c r="JG75" s="90"/>
      <c r="JH75" s="61">
        <v>0</v>
      </c>
      <c r="JI75" s="274" t="s">
        <v>0</v>
      </c>
      <c r="JJ75" s="61">
        <v>2</v>
      </c>
      <c r="JK75" s="110" t="s">
        <v>266</v>
      </c>
      <c r="JL75" s="111" t="s">
        <v>215</v>
      </c>
      <c r="JM75" s="90"/>
      <c r="JN75" s="61">
        <v>1</v>
      </c>
      <c r="JO75" s="274" t="s">
        <v>0</v>
      </c>
      <c r="JP75" s="61">
        <v>2</v>
      </c>
      <c r="JQ75" s="110" t="s">
        <v>218</v>
      </c>
      <c r="JR75" s="111" t="s">
        <v>215</v>
      </c>
      <c r="JS75" s="90"/>
      <c r="JT75" s="102">
        <v>3</v>
      </c>
      <c r="JU75" s="274" t="s">
        <v>0</v>
      </c>
      <c r="JV75" s="101">
        <v>1</v>
      </c>
      <c r="JW75" s="110" t="s">
        <v>218</v>
      </c>
      <c r="JX75" s="111" t="s">
        <v>327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3.8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>
        <v>1</v>
      </c>
      <c r="IW76" s="274" t="s">
        <v>0</v>
      </c>
      <c r="IX76" s="61">
        <v>3</v>
      </c>
      <c r="IY76" s="110" t="s">
        <v>216</v>
      </c>
      <c r="IZ76" s="111" t="s">
        <v>389</v>
      </c>
      <c r="JA76" s="90"/>
      <c r="JB76" s="61">
        <v>4</v>
      </c>
      <c r="JC76" s="274" t="s">
        <v>0</v>
      </c>
      <c r="JD76" s="61">
        <v>0</v>
      </c>
      <c r="JE76" s="110" t="s">
        <v>266</v>
      </c>
      <c r="JF76" s="111" t="s">
        <v>210</v>
      </c>
      <c r="JG76" s="90"/>
      <c r="JH76" s="61">
        <v>0</v>
      </c>
      <c r="JI76" s="274" t="s">
        <v>0</v>
      </c>
      <c r="JJ76" s="61">
        <v>2</v>
      </c>
      <c r="JK76" s="110" t="s">
        <v>266</v>
      </c>
      <c r="JL76" s="111" t="s">
        <v>389</v>
      </c>
      <c r="JM76" s="90"/>
      <c r="JN76" s="61">
        <v>1</v>
      </c>
      <c r="JO76" s="274" t="s">
        <v>0</v>
      </c>
      <c r="JP76" s="61">
        <v>2</v>
      </c>
      <c r="JQ76" s="110" t="s">
        <v>357</v>
      </c>
      <c r="JR76" s="111" t="s">
        <v>209</v>
      </c>
      <c r="JS76" s="90"/>
      <c r="JT76" s="102">
        <v>2</v>
      </c>
      <c r="JU76" s="274" t="s">
        <v>0</v>
      </c>
      <c r="JV76" s="101">
        <v>0</v>
      </c>
      <c r="JW76" s="110" t="s">
        <v>216</v>
      </c>
      <c r="JX76" s="111" t="s">
        <v>210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4.4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>
        <v>1</v>
      </c>
      <c r="IW77" s="274" t="s">
        <v>0</v>
      </c>
      <c r="IX77" s="61">
        <v>2</v>
      </c>
      <c r="IY77" s="110" t="s">
        <v>219</v>
      </c>
      <c r="IZ77" s="111" t="s">
        <v>266</v>
      </c>
      <c r="JA77" s="90"/>
      <c r="JB77" s="61">
        <v>2</v>
      </c>
      <c r="JC77" s="274" t="s">
        <v>0</v>
      </c>
      <c r="JD77" s="61">
        <v>1</v>
      </c>
      <c r="JE77" s="110" t="s">
        <v>266</v>
      </c>
      <c r="JF77" s="111" t="s">
        <v>215</v>
      </c>
      <c r="JG77" s="90"/>
      <c r="JH77" s="61">
        <v>2</v>
      </c>
      <c r="JI77" s="274" t="s">
        <v>0</v>
      </c>
      <c r="JJ77" s="61">
        <v>4</v>
      </c>
      <c r="JK77" s="110" t="s">
        <v>219</v>
      </c>
      <c r="JL77" s="111" t="s">
        <v>210</v>
      </c>
      <c r="JM77" s="90"/>
      <c r="JN77" s="61">
        <v>1</v>
      </c>
      <c r="JO77" s="274" t="s">
        <v>0</v>
      </c>
      <c r="JP77" s="61">
        <v>3</v>
      </c>
      <c r="JQ77" s="110" t="s">
        <v>266</v>
      </c>
      <c r="JR77" s="111" t="s">
        <v>209</v>
      </c>
      <c r="JS77" s="90"/>
      <c r="JT77" s="102">
        <v>1</v>
      </c>
      <c r="JU77" s="274" t="s">
        <v>0</v>
      </c>
      <c r="JV77" s="101">
        <v>0</v>
      </c>
      <c r="JW77" s="110" t="s">
        <v>216</v>
      </c>
      <c r="JX77" s="111" t="s">
        <v>218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4.4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>
        <v>1</v>
      </c>
      <c r="IW78" s="274" t="s">
        <v>0</v>
      </c>
      <c r="IX78" s="61">
        <v>2</v>
      </c>
      <c r="IY78" s="110" t="s">
        <v>219</v>
      </c>
      <c r="IZ78" s="111" t="s">
        <v>327</v>
      </c>
      <c r="JA78" s="90"/>
      <c r="JB78" s="61">
        <v>2</v>
      </c>
      <c r="JC78" s="274" t="s">
        <v>0</v>
      </c>
      <c r="JD78" s="61">
        <v>0</v>
      </c>
      <c r="JE78" s="110" t="s">
        <v>266</v>
      </c>
      <c r="JF78" s="111" t="s">
        <v>327</v>
      </c>
      <c r="JG78" s="90"/>
      <c r="JH78" s="61">
        <v>1</v>
      </c>
      <c r="JI78" s="274" t="s">
        <v>0</v>
      </c>
      <c r="JJ78" s="61">
        <v>3</v>
      </c>
      <c r="JK78" s="110" t="s">
        <v>219</v>
      </c>
      <c r="JL78" s="111" t="s">
        <v>327</v>
      </c>
      <c r="JM78" s="90"/>
      <c r="JN78" s="61">
        <v>1</v>
      </c>
      <c r="JO78" s="274" t="s">
        <v>0</v>
      </c>
      <c r="JP78" s="61">
        <v>3</v>
      </c>
      <c r="JQ78" s="110" t="s">
        <v>218</v>
      </c>
      <c r="JR78" s="111" t="s">
        <v>327</v>
      </c>
      <c r="JS78" s="90"/>
      <c r="JT78" s="102">
        <v>3</v>
      </c>
      <c r="JU78" s="274" t="s">
        <v>0</v>
      </c>
      <c r="JV78" s="101">
        <v>2</v>
      </c>
      <c r="JW78" s="110" t="s">
        <v>218</v>
      </c>
      <c r="JX78" s="111" t="s">
        <v>327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3.8" hidden="1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3.8" hidden="1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3.8" hidden="1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3.8" hidden="1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3.8" hidden="1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4.4" thickBot="1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3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3.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>
      <c r="B89" s="116"/>
      <c r="M89" s="110"/>
      <c r="N89" s="110"/>
      <c r="S89" s="110"/>
      <c r="T89" s="110"/>
    </row>
    <row r="90" spans="1:398" ht="13.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KY54" activePane="bottomRight" state="frozen"/>
      <selection pane="topRight" activeCell="D1" sqref="D1"/>
      <selection pane="bottomLeft" activeCell="A12" sqref="A12"/>
      <selection pane="bottomRight" activeCell="LS12" sqref="LS12:LS84"/>
    </sheetView>
  </sheetViews>
  <sheetFormatPr defaultColWidth="9.109375" defaultRowHeight="13.2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5" style="12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08" width="4.33203125" style="12" customWidth="1"/>
    <col min="209" max="209" width="4.88671875" style="12" customWidth="1"/>
    <col min="210" max="212" width="4.33203125" style="12" customWidth="1"/>
    <col min="213" max="213" width="0.88671875" style="12" customWidth="1"/>
    <col min="214" max="215" width="4.33203125" style="12" customWidth="1"/>
    <col min="216" max="216" width="5.109375" style="12" bestFit="1" customWidth="1"/>
    <col min="217" max="219" width="4.33203125" style="12" customWidth="1"/>
    <col min="220" max="220" width="0.88671875" style="12" customWidth="1"/>
    <col min="221" max="222" width="4.33203125" style="12" customWidth="1"/>
    <col min="223" max="223" width="5.109375" style="12" bestFit="1" customWidth="1"/>
    <col min="224" max="226" width="4.33203125" style="12" customWidth="1"/>
    <col min="227" max="227" width="0.88671875" style="12" customWidth="1"/>
    <col min="228" max="229" width="4.33203125" style="12" customWidth="1"/>
    <col min="230" max="230" width="5.88671875" style="12" customWidth="1"/>
    <col min="231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3" width="4.33203125" style="12" customWidth="1"/>
    <col min="244" max="244" width="5.109375" style="12" bestFit="1" customWidth="1"/>
    <col min="245" max="247" width="4.33203125" style="12" customWidth="1"/>
    <col min="248" max="248" width="0.88671875" style="12" customWidth="1"/>
    <col min="249" max="250" width="4.33203125" style="12" customWidth="1"/>
    <col min="251" max="251" width="5.109375" style="12" bestFit="1" customWidth="1"/>
    <col min="252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hidden="1" customWidth="1"/>
    <col min="270" max="271" width="4.33203125" style="12" hidden="1" customWidth="1"/>
    <col min="272" max="272" width="5.33203125" style="12" hidden="1" customWidth="1"/>
    <col min="273" max="275" width="4.33203125" style="12" hidden="1" customWidth="1"/>
    <col min="276" max="276" width="0.88671875" style="12" customWidth="1"/>
    <col min="277" max="278" width="4.33203125" style="12" customWidth="1"/>
    <col min="279" max="279" width="5.109375" style="12" bestFit="1" customWidth="1"/>
    <col min="280" max="282" width="4.33203125" style="12" customWidth="1"/>
    <col min="283" max="283" width="0.88671875" style="12" hidden="1" customWidth="1"/>
    <col min="284" max="289" width="4.33203125" style="12" hidden="1" customWidth="1"/>
    <col min="290" max="290" width="0.88671875" style="12" customWidth="1"/>
    <col min="291" max="292" width="4.33203125" style="12" customWidth="1"/>
    <col min="293" max="293" width="5.109375" style="12" bestFit="1" customWidth="1"/>
    <col min="294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5" width="5.88671875" style="12" customWidth="1"/>
    <col min="306" max="306" width="5.6640625" style="12" customWidth="1"/>
    <col min="307" max="307" width="5.5546875" style="12" customWidth="1"/>
    <col min="308" max="308" width="5" style="12" customWidth="1"/>
    <col min="309" max="309" width="5.5546875" style="12" customWidth="1"/>
    <col min="310" max="310" width="4.33203125" style="12" customWidth="1"/>
    <col min="311" max="311" width="0.88671875" style="12" customWidth="1"/>
    <col min="312" max="313" width="4.33203125" style="12" customWidth="1"/>
    <col min="314" max="314" width="4.88671875" style="12" customWidth="1"/>
    <col min="315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2" width="3.44140625" style="12" bestFit="1" customWidth="1"/>
    <col min="323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17"/>
      <c r="B1" s="518"/>
      <c r="C1" s="519"/>
      <c r="D1" s="526">
        <f>Tipy!D1</f>
        <v>0</v>
      </c>
      <c r="E1" s="526"/>
      <c r="F1" s="526"/>
      <c r="G1" s="526"/>
      <c r="H1" s="526"/>
      <c r="I1" s="527"/>
      <c r="J1" s="10"/>
      <c r="K1" s="487" t="str">
        <f>Tipy!J1</f>
        <v>1. kolo</v>
      </c>
      <c r="L1" s="488"/>
      <c r="M1" s="488"/>
      <c r="N1" s="488"/>
      <c r="O1" s="488"/>
      <c r="P1" s="498"/>
      <c r="Q1" s="11"/>
      <c r="R1" s="487" t="str">
        <f>Tipy!P1</f>
        <v>2. kolo</v>
      </c>
      <c r="S1" s="488"/>
      <c r="T1" s="488"/>
      <c r="U1" s="488"/>
      <c r="V1" s="488"/>
      <c r="W1" s="498"/>
      <c r="X1" s="11"/>
      <c r="Y1" s="487" t="str">
        <f>Tipy!V1</f>
        <v>3. kolo</v>
      </c>
      <c r="Z1" s="488"/>
      <c r="AA1" s="488"/>
      <c r="AB1" s="488"/>
      <c r="AC1" s="488"/>
      <c r="AD1" s="498"/>
      <c r="AE1" s="11"/>
      <c r="AF1" s="487" t="str">
        <f>Tipy!AB1</f>
        <v>4. kolo</v>
      </c>
      <c r="AG1" s="488"/>
      <c r="AH1" s="488"/>
      <c r="AI1" s="488"/>
      <c r="AJ1" s="488"/>
      <c r="AK1" s="498"/>
      <c r="AL1" s="11"/>
      <c r="AM1" s="487" t="str">
        <f>Tipy!AH1</f>
        <v>5. kolo</v>
      </c>
      <c r="AN1" s="488"/>
      <c r="AO1" s="488"/>
      <c r="AP1" s="488"/>
      <c r="AQ1" s="488"/>
      <c r="AR1" s="498"/>
      <c r="AS1" s="11"/>
      <c r="AT1" s="515" t="str">
        <f>Tipy!AN1</f>
        <v>Skupina</v>
      </c>
      <c r="AU1" s="499"/>
      <c r="AV1" s="499"/>
      <c r="AW1" s="499"/>
      <c r="AX1" s="499"/>
      <c r="AY1" s="500"/>
      <c r="AZ1" s="11"/>
      <c r="BA1" s="487" t="str">
        <f>Tipy!AT1</f>
        <v>6. kolo</v>
      </c>
      <c r="BB1" s="488"/>
      <c r="BC1" s="488"/>
      <c r="BD1" s="488"/>
      <c r="BE1" s="488"/>
      <c r="BF1" s="498"/>
      <c r="BG1" s="11"/>
      <c r="BH1" s="489" t="str">
        <f>Tipy!AZ1</f>
        <v>3. kolo</v>
      </c>
      <c r="BI1" s="490"/>
      <c r="BJ1" s="490"/>
      <c r="BK1" s="490"/>
      <c r="BL1" s="490"/>
      <c r="BM1" s="514"/>
      <c r="BN1" s="11"/>
      <c r="BO1" s="487" t="str">
        <f>Tipy!BF1</f>
        <v>7. kolo</v>
      </c>
      <c r="BP1" s="488"/>
      <c r="BQ1" s="488"/>
      <c r="BR1" s="488"/>
      <c r="BS1" s="488"/>
      <c r="BT1" s="498"/>
      <c r="BU1" s="11"/>
      <c r="BV1" s="515" t="str">
        <f>Tipy!BL1</f>
        <v>Skupina</v>
      </c>
      <c r="BW1" s="499"/>
      <c r="BX1" s="499"/>
      <c r="BY1" s="499"/>
      <c r="BZ1" s="499"/>
      <c r="CA1" s="500"/>
      <c r="CB1" s="11"/>
      <c r="CC1" s="487" t="str">
        <f>Tipy!BR1</f>
        <v>8. kolo</v>
      </c>
      <c r="CD1" s="488"/>
      <c r="CE1" s="488"/>
      <c r="CF1" s="488"/>
      <c r="CG1" s="488"/>
      <c r="CH1" s="498"/>
      <c r="CI1" s="11"/>
      <c r="CJ1" s="487" t="str">
        <f>Tipy!BX1</f>
        <v>9. kolo</v>
      </c>
      <c r="CK1" s="488"/>
      <c r="CL1" s="488"/>
      <c r="CM1" s="488"/>
      <c r="CN1" s="488"/>
      <c r="CO1" s="498"/>
      <c r="CP1" s="11"/>
      <c r="CQ1" s="515" t="str">
        <f>Tipy!CD1</f>
        <v>Skupina</v>
      </c>
      <c r="CR1" s="499"/>
      <c r="CS1" s="499"/>
      <c r="CT1" s="499"/>
      <c r="CU1" s="499"/>
      <c r="CV1" s="500"/>
      <c r="CW1" s="11"/>
      <c r="CX1" s="487" t="str">
        <f>Tipy!CJ1</f>
        <v>10. kolo</v>
      </c>
      <c r="CY1" s="488"/>
      <c r="CZ1" s="488"/>
      <c r="DA1" s="488"/>
      <c r="DB1" s="488"/>
      <c r="DC1" s="498"/>
      <c r="DD1" s="11"/>
      <c r="DE1" s="489" t="str">
        <f>Tipy!CP1</f>
        <v>4. kolo</v>
      </c>
      <c r="DF1" s="490"/>
      <c r="DG1" s="490"/>
      <c r="DH1" s="490"/>
      <c r="DI1" s="490"/>
      <c r="DJ1" s="514"/>
      <c r="DK1" s="11"/>
      <c r="DL1" s="487" t="str">
        <f>Tipy!CV1</f>
        <v>11. kolo</v>
      </c>
      <c r="DM1" s="488"/>
      <c r="DN1" s="488"/>
      <c r="DO1" s="488"/>
      <c r="DP1" s="488"/>
      <c r="DQ1" s="498"/>
      <c r="DR1" s="11"/>
      <c r="DS1" s="515" t="str">
        <f>Tipy!DB1</f>
        <v>Skupina</v>
      </c>
      <c r="DT1" s="499"/>
      <c r="DU1" s="499"/>
      <c r="DV1" s="499"/>
      <c r="DW1" s="499"/>
      <c r="DX1" s="500"/>
      <c r="DY1" s="11"/>
      <c r="DZ1" s="487" t="str">
        <f>Tipy!DH1</f>
        <v>12. kolo</v>
      </c>
      <c r="EA1" s="488"/>
      <c r="EB1" s="488"/>
      <c r="EC1" s="488"/>
      <c r="ED1" s="488"/>
      <c r="EE1" s="498"/>
      <c r="EF1" s="11"/>
      <c r="EG1" s="487" t="str">
        <f>Tipy!DN1</f>
        <v>13. kolo</v>
      </c>
      <c r="EH1" s="488"/>
      <c r="EI1" s="488"/>
      <c r="EJ1" s="488"/>
      <c r="EK1" s="488"/>
      <c r="EL1" s="498"/>
      <c r="EM1" s="11"/>
      <c r="EN1" s="515" t="str">
        <f>Tipy!DT1</f>
        <v>Skupina</v>
      </c>
      <c r="EO1" s="499"/>
      <c r="EP1" s="499"/>
      <c r="EQ1" s="499"/>
      <c r="ER1" s="499"/>
      <c r="ES1" s="500"/>
      <c r="ET1" s="11"/>
      <c r="EU1" s="487" t="str">
        <f>Tipy!DZ1</f>
        <v>14. kolo</v>
      </c>
      <c r="EV1" s="488"/>
      <c r="EW1" s="488"/>
      <c r="EX1" s="488"/>
      <c r="EY1" s="488"/>
      <c r="EZ1" s="498"/>
      <c r="FA1" s="11"/>
      <c r="FB1" s="487" t="str">
        <f>Tipy!EF1</f>
        <v>15. kolo</v>
      </c>
      <c r="FC1" s="488"/>
      <c r="FD1" s="488"/>
      <c r="FE1" s="488"/>
      <c r="FF1" s="488"/>
      <c r="FG1" s="498"/>
      <c r="FH1" s="11"/>
      <c r="FI1" s="487" t="str">
        <f>Tipy!EL1</f>
        <v>16. kolo</v>
      </c>
      <c r="FJ1" s="488"/>
      <c r="FK1" s="488"/>
      <c r="FL1" s="488"/>
      <c r="FM1" s="488"/>
      <c r="FN1" s="498"/>
      <c r="FO1" s="11"/>
      <c r="FP1" s="515" t="str">
        <f>Tipy!ER1</f>
        <v>Skupina</v>
      </c>
      <c r="FQ1" s="499"/>
      <c r="FR1" s="499"/>
      <c r="FS1" s="499"/>
      <c r="FT1" s="499"/>
      <c r="FU1" s="500"/>
      <c r="FV1" s="11"/>
      <c r="FW1" s="487" t="str">
        <f>Tipy!EX1</f>
        <v>17. kolo</v>
      </c>
      <c r="FX1" s="488"/>
      <c r="FY1" s="488"/>
      <c r="FZ1" s="488"/>
      <c r="GA1" s="488"/>
      <c r="GB1" s="498"/>
      <c r="GC1" s="11"/>
      <c r="GD1" s="489" t="str">
        <f>Tipy!FD1</f>
        <v xml:space="preserve">Štvrťfinále </v>
      </c>
      <c r="GE1" s="490"/>
      <c r="GF1" s="490"/>
      <c r="GG1" s="490"/>
      <c r="GH1" s="490"/>
      <c r="GI1" s="514"/>
      <c r="GJ1" s="11"/>
      <c r="GK1" s="487" t="str">
        <f>Tipy!FJ1</f>
        <v>18. kolo</v>
      </c>
      <c r="GL1" s="488"/>
      <c r="GM1" s="488"/>
      <c r="GN1" s="488"/>
      <c r="GO1" s="488"/>
      <c r="GP1" s="498"/>
      <c r="GQ1" s="11"/>
      <c r="GR1" s="487" t="str">
        <f>Tipy!FP1</f>
        <v>19. kolo</v>
      </c>
      <c r="GS1" s="488"/>
      <c r="GT1" s="488"/>
      <c r="GU1" s="488"/>
      <c r="GV1" s="488"/>
      <c r="GW1" s="498"/>
      <c r="GX1" s="11"/>
      <c r="GY1" s="487" t="str">
        <f>Tipy!FV1</f>
        <v>20. kolo</v>
      </c>
      <c r="GZ1" s="488"/>
      <c r="HA1" s="488"/>
      <c r="HB1" s="488"/>
      <c r="HC1" s="488"/>
      <c r="HD1" s="498"/>
      <c r="HE1" s="11"/>
      <c r="HF1" s="510" t="str">
        <f>Tipy!GB1</f>
        <v>3. kolo</v>
      </c>
      <c r="HG1" s="511"/>
      <c r="HH1" s="511"/>
      <c r="HI1" s="511"/>
      <c r="HJ1" s="511"/>
      <c r="HK1" s="516"/>
      <c r="HL1" s="11"/>
      <c r="HM1" s="489" t="str">
        <f>Tipy!GH1</f>
        <v>Semifinále - 1.z</v>
      </c>
      <c r="HN1" s="490"/>
      <c r="HO1" s="490"/>
      <c r="HP1" s="490"/>
      <c r="HQ1" s="490"/>
      <c r="HR1" s="514"/>
      <c r="HS1" s="11"/>
      <c r="HT1" s="487" t="str">
        <f>Tipy!GN1</f>
        <v>21. kolo</v>
      </c>
      <c r="HU1" s="488"/>
      <c r="HV1" s="488"/>
      <c r="HW1" s="488"/>
      <c r="HX1" s="488"/>
      <c r="HY1" s="498"/>
      <c r="HZ1" s="11"/>
      <c r="IA1" s="489" t="str">
        <f>Tipy!GT1</f>
        <v>Semifinále - 2.z</v>
      </c>
      <c r="IB1" s="490"/>
      <c r="IC1" s="490"/>
      <c r="ID1" s="490"/>
      <c r="IE1" s="490"/>
      <c r="IF1" s="514"/>
      <c r="IG1" s="11"/>
      <c r="IH1" s="507" t="str">
        <f>Tipy!GZ1</f>
        <v>4. kolo</v>
      </c>
      <c r="II1" s="508"/>
      <c r="IJ1" s="508"/>
      <c r="IK1" s="508"/>
      <c r="IL1" s="508"/>
      <c r="IM1" s="509"/>
      <c r="IN1" s="11"/>
      <c r="IO1" s="487" t="str">
        <f>Tipy!HF1</f>
        <v>22. kolo</v>
      </c>
      <c r="IP1" s="488"/>
      <c r="IQ1" s="488"/>
      <c r="IR1" s="488"/>
      <c r="IS1" s="488"/>
      <c r="IT1" s="498"/>
      <c r="IU1" s="11"/>
      <c r="IV1" s="487" t="str">
        <f>Tipy!HL1</f>
        <v>23. kolo</v>
      </c>
      <c r="IW1" s="488"/>
      <c r="IX1" s="488"/>
      <c r="IY1" s="488"/>
      <c r="IZ1" s="488"/>
      <c r="JA1" s="498"/>
      <c r="JB1" s="11"/>
      <c r="JC1" s="487" t="str">
        <f>Tipy!HR1</f>
        <v>24. kolo</v>
      </c>
      <c r="JD1" s="488"/>
      <c r="JE1" s="488"/>
      <c r="JF1" s="488"/>
      <c r="JG1" s="488"/>
      <c r="JH1" s="498"/>
      <c r="JI1" s="11"/>
      <c r="JJ1" s="515" t="str">
        <f>Tipy!HX1</f>
        <v>Play off - 1.z</v>
      </c>
      <c r="JK1" s="499"/>
      <c r="JL1" s="499"/>
      <c r="JM1" s="499"/>
      <c r="JN1" s="499"/>
      <c r="JO1" s="500"/>
      <c r="JP1" s="11"/>
      <c r="JQ1" s="487" t="str">
        <f>Tipy!ID1</f>
        <v>25. kolo</v>
      </c>
      <c r="JR1" s="488"/>
      <c r="JS1" s="488"/>
      <c r="JT1" s="488"/>
      <c r="JU1" s="488"/>
      <c r="JV1" s="498"/>
      <c r="JW1" s="11"/>
      <c r="JX1" s="515" t="str">
        <f>Tipy!IJ1</f>
        <v>Play off - 2.z</v>
      </c>
      <c r="JY1" s="499"/>
      <c r="JZ1" s="499"/>
      <c r="KA1" s="499"/>
      <c r="KB1" s="499"/>
      <c r="KC1" s="500"/>
      <c r="KD1" s="11"/>
      <c r="KE1" s="487" t="str">
        <f>Tipy!IP1</f>
        <v>26. kolo</v>
      </c>
      <c r="KF1" s="488"/>
      <c r="KG1" s="488"/>
      <c r="KH1" s="488"/>
      <c r="KI1" s="488"/>
      <c r="KJ1" s="498"/>
      <c r="KK1" s="11"/>
      <c r="KL1" s="489" t="str">
        <f>Tipy!IV1</f>
        <v>Finále</v>
      </c>
      <c r="KM1" s="490"/>
      <c r="KN1" s="490"/>
      <c r="KO1" s="490"/>
      <c r="KP1" s="490"/>
      <c r="KQ1" s="514"/>
      <c r="KR1" s="11"/>
      <c r="KS1" s="507" t="str">
        <f>Tipy!JB1</f>
        <v>5. kolo</v>
      </c>
      <c r="KT1" s="508"/>
      <c r="KU1" s="508"/>
      <c r="KV1" s="508"/>
      <c r="KW1" s="508"/>
      <c r="KX1" s="509"/>
      <c r="KY1" s="11"/>
      <c r="KZ1" s="487" t="str">
        <f>Tipy!JH1</f>
        <v>27. kolo</v>
      </c>
      <c r="LA1" s="488"/>
      <c r="LB1" s="488"/>
      <c r="LC1" s="488"/>
      <c r="LD1" s="488"/>
      <c r="LE1" s="498"/>
      <c r="LF1" s="11"/>
      <c r="LG1" s="515" t="str">
        <f>Tipy!JN1</f>
        <v>Osemfinále - 1.z</v>
      </c>
      <c r="LH1" s="499"/>
      <c r="LI1" s="499"/>
      <c r="LJ1" s="499"/>
      <c r="LK1" s="499"/>
      <c r="LL1" s="500"/>
      <c r="LM1" s="11"/>
      <c r="LN1" s="487" t="str">
        <f>Tipy!JT1</f>
        <v>28. kolo</v>
      </c>
      <c r="LO1" s="488"/>
      <c r="LP1" s="488"/>
      <c r="LQ1" s="488"/>
      <c r="LR1" s="488"/>
      <c r="LS1" s="498"/>
      <c r="LT1" s="11"/>
      <c r="LU1" s="515" t="str">
        <f>Tipy!JZ1</f>
        <v>Osemfinále - 2.z</v>
      </c>
      <c r="LV1" s="499"/>
      <c r="LW1" s="499"/>
      <c r="LX1" s="499"/>
      <c r="LY1" s="499"/>
      <c r="LZ1" s="500"/>
      <c r="MA1" s="11"/>
      <c r="MB1" s="507" t="str">
        <f>Tipy!KF1</f>
        <v>Štvrťfinále</v>
      </c>
      <c r="MC1" s="508"/>
      <c r="MD1" s="508"/>
      <c r="ME1" s="508"/>
      <c r="MF1" s="508"/>
      <c r="MG1" s="509"/>
      <c r="MH1" s="11"/>
      <c r="MI1" s="487" t="str">
        <f>Tipy!KL1</f>
        <v>29. kolo</v>
      </c>
      <c r="MJ1" s="488"/>
      <c r="MK1" s="488"/>
      <c r="ML1" s="488"/>
      <c r="MM1" s="488"/>
      <c r="MN1" s="498"/>
      <c r="MO1" s="11"/>
      <c r="MP1" s="487" t="str">
        <f>Tipy!KR1</f>
        <v>30. kolo</v>
      </c>
      <c r="MQ1" s="488"/>
      <c r="MR1" s="488"/>
      <c r="MS1" s="488"/>
      <c r="MT1" s="488"/>
      <c r="MU1" s="498"/>
      <c r="MV1" s="11"/>
      <c r="MW1" s="487" t="str">
        <f>Tipy!KX1</f>
        <v>31. kolo</v>
      </c>
      <c r="MX1" s="488"/>
      <c r="MY1" s="488"/>
      <c r="MZ1" s="488"/>
      <c r="NA1" s="488"/>
      <c r="NB1" s="498"/>
      <c r="NC1" s="11"/>
      <c r="ND1" s="487" t="str">
        <f>Tipy!LD1</f>
        <v>32. kolo</v>
      </c>
      <c r="NE1" s="488"/>
      <c r="NF1" s="488"/>
      <c r="NG1" s="488"/>
      <c r="NH1" s="488"/>
      <c r="NI1" s="498"/>
      <c r="NJ1" s="11"/>
      <c r="NK1" s="515" t="str">
        <f>Tipy!LJ1</f>
        <v>Štvrťfinále - 1.z</v>
      </c>
      <c r="NL1" s="499"/>
      <c r="NM1" s="499"/>
      <c r="NN1" s="499"/>
      <c r="NO1" s="499"/>
      <c r="NP1" s="500"/>
      <c r="NQ1" s="11"/>
      <c r="NR1" s="487" t="str">
        <f>Tipy!LP1</f>
        <v>33. kolo</v>
      </c>
      <c r="NS1" s="488"/>
      <c r="NT1" s="488"/>
      <c r="NU1" s="488"/>
      <c r="NV1" s="488"/>
      <c r="NW1" s="498"/>
      <c r="NX1" s="11"/>
      <c r="NY1" s="515" t="str">
        <f>Tipy!LV1</f>
        <v>Štvrťfinále - 2.z</v>
      </c>
      <c r="NZ1" s="499"/>
      <c r="OA1" s="499"/>
      <c r="OB1" s="499"/>
      <c r="OC1" s="499"/>
      <c r="OD1" s="500"/>
      <c r="OE1" s="11"/>
      <c r="OF1" s="507" t="str">
        <f>Tipy!MB1</f>
        <v>Semifinále</v>
      </c>
      <c r="OG1" s="508"/>
      <c r="OH1" s="508"/>
      <c r="OI1" s="508"/>
      <c r="OJ1" s="508"/>
      <c r="OK1" s="509"/>
      <c r="OL1" s="11"/>
      <c r="OM1" s="487" t="str">
        <f>Tipy!MH1</f>
        <v>34. kolo</v>
      </c>
      <c r="ON1" s="488"/>
      <c r="OO1" s="488"/>
      <c r="OP1" s="488"/>
      <c r="OQ1" s="488"/>
      <c r="OR1" s="498"/>
      <c r="OS1" s="11"/>
      <c r="OT1" s="487" t="str">
        <f>Tipy!MN1</f>
        <v>35. kolo</v>
      </c>
      <c r="OU1" s="488"/>
      <c r="OV1" s="488"/>
      <c r="OW1" s="488"/>
      <c r="OX1" s="488"/>
      <c r="OY1" s="498"/>
      <c r="OZ1" s="11"/>
      <c r="PA1" s="515" t="str">
        <f>Tipy!MT1</f>
        <v>Semifinále - 1.z</v>
      </c>
      <c r="PB1" s="499"/>
      <c r="PC1" s="499"/>
      <c r="PD1" s="499"/>
      <c r="PE1" s="499"/>
      <c r="PF1" s="500"/>
      <c r="PG1" s="11"/>
      <c r="PH1" s="487" t="str">
        <f>Tipy!MZ1</f>
        <v>36. kolo</v>
      </c>
      <c r="PI1" s="488"/>
      <c r="PJ1" s="488"/>
      <c r="PK1" s="488"/>
      <c r="PL1" s="488"/>
      <c r="PM1" s="498"/>
      <c r="PN1" s="11"/>
      <c r="PO1" s="515" t="str">
        <f>Tipy!NF1</f>
        <v>Semifinále - 2.z</v>
      </c>
      <c r="PP1" s="499"/>
      <c r="PQ1" s="499"/>
      <c r="PR1" s="499"/>
      <c r="PS1" s="499"/>
      <c r="PT1" s="500"/>
      <c r="PU1" s="11"/>
      <c r="PV1" s="487" t="str">
        <f>Tipy!NL1</f>
        <v>37. kolo</v>
      </c>
      <c r="PW1" s="488"/>
      <c r="PX1" s="488"/>
      <c r="PY1" s="488"/>
      <c r="PZ1" s="488"/>
      <c r="QA1" s="498"/>
      <c r="QB1" s="11"/>
      <c r="QC1" s="487" t="str">
        <f>Tipy!NR1</f>
        <v>38. kolo</v>
      </c>
      <c r="QD1" s="488"/>
      <c r="QE1" s="488"/>
      <c r="QF1" s="488"/>
      <c r="QG1" s="488"/>
      <c r="QH1" s="498"/>
      <c r="QJ1" s="515" t="str">
        <f>Tipy!NX1</f>
        <v>Finále</v>
      </c>
      <c r="QK1" s="499"/>
      <c r="QL1" s="499"/>
      <c r="QM1" s="499"/>
      <c r="QN1" s="499"/>
      <c r="QO1" s="500"/>
      <c r="QQ1" s="507" t="str">
        <f>Tipy!OD1</f>
        <v>Finále</v>
      </c>
      <c r="QR1" s="508"/>
      <c r="QS1" s="508"/>
      <c r="QT1" s="508"/>
      <c r="QU1" s="508"/>
      <c r="QV1" s="509"/>
    </row>
    <row r="2" spans="1:464" ht="18" customHeight="1">
      <c r="A2" s="520"/>
      <c r="B2" s="521"/>
      <c r="C2" s="522"/>
      <c r="D2" s="450">
        <f>Tipy!D2</f>
        <v>0</v>
      </c>
      <c r="E2" s="450"/>
      <c r="F2" s="450"/>
      <c r="G2" s="450"/>
      <c r="H2" s="526"/>
      <c r="I2" s="527"/>
      <c r="J2" s="10"/>
      <c r="K2" s="432">
        <f>Tipy!J2</f>
        <v>45151.729166666664</v>
      </c>
      <c r="L2" s="433"/>
      <c r="M2" s="433"/>
      <c r="N2" s="433"/>
      <c r="O2" s="488"/>
      <c r="P2" s="498"/>
      <c r="Q2" s="13"/>
      <c r="R2" s="432">
        <f>Tipy!P2</f>
        <v>45157.666666666664</v>
      </c>
      <c r="S2" s="433"/>
      <c r="T2" s="433"/>
      <c r="U2" s="433"/>
      <c r="V2" s="488"/>
      <c r="W2" s="498"/>
      <c r="X2" s="13"/>
      <c r="Y2" s="432">
        <f>Tipy!V2</f>
        <v>45165.729166666664</v>
      </c>
      <c r="Z2" s="433"/>
      <c r="AA2" s="433"/>
      <c r="AB2" s="433"/>
      <c r="AC2" s="488"/>
      <c r="AD2" s="498"/>
      <c r="AE2" s="13"/>
      <c r="AF2" s="432">
        <f>Tipy!AB2</f>
        <v>45172.625</v>
      </c>
      <c r="AG2" s="433"/>
      <c r="AH2" s="433"/>
      <c r="AI2" s="433"/>
      <c r="AJ2" s="488"/>
      <c r="AK2" s="498"/>
      <c r="AL2" s="13"/>
      <c r="AM2" s="432">
        <f>Tipy!AH2</f>
        <v>45185.5625</v>
      </c>
      <c r="AN2" s="433"/>
      <c r="AO2" s="433"/>
      <c r="AP2" s="433"/>
      <c r="AQ2" s="488"/>
      <c r="AR2" s="498"/>
      <c r="AS2" s="13"/>
      <c r="AT2" s="438">
        <f>Tipy!AN2</f>
        <v>44825.78125</v>
      </c>
      <c r="AU2" s="439"/>
      <c r="AV2" s="439"/>
      <c r="AW2" s="439"/>
      <c r="AX2" s="499"/>
      <c r="AY2" s="500"/>
      <c r="AZ2" s="13"/>
      <c r="BA2" s="432">
        <f>Tipy!AT2</f>
        <v>45193.625</v>
      </c>
      <c r="BB2" s="433"/>
      <c r="BC2" s="433"/>
      <c r="BD2" s="433"/>
      <c r="BE2" s="488"/>
      <c r="BF2" s="498"/>
      <c r="BG2" s="13"/>
      <c r="BH2" s="416">
        <f>Tipy!AZ2</f>
        <v>45196.864583333336</v>
      </c>
      <c r="BI2" s="417"/>
      <c r="BJ2" s="417"/>
      <c r="BK2" s="417"/>
      <c r="BL2" s="490"/>
      <c r="BM2" s="514"/>
      <c r="BN2" s="13"/>
      <c r="BO2" s="432">
        <f>Tipy!BF2</f>
        <v>45199.770833333336</v>
      </c>
      <c r="BP2" s="433"/>
      <c r="BQ2" s="433"/>
      <c r="BR2" s="433"/>
      <c r="BS2" s="488"/>
      <c r="BT2" s="498"/>
      <c r="BU2" s="13"/>
      <c r="BV2" s="438">
        <f>Tipy!BL2</f>
        <v>45204.875</v>
      </c>
      <c r="BW2" s="439"/>
      <c r="BX2" s="439"/>
      <c r="BY2" s="439"/>
      <c r="BZ2" s="499"/>
      <c r="CA2" s="500"/>
      <c r="CB2" s="13"/>
      <c r="CC2" s="432">
        <f>Tipy!BR2</f>
        <v>45207.625</v>
      </c>
      <c r="CD2" s="433"/>
      <c r="CE2" s="433"/>
      <c r="CF2" s="433"/>
      <c r="CG2" s="488"/>
      <c r="CH2" s="498"/>
      <c r="CI2" s="13"/>
      <c r="CJ2" s="432">
        <f>Tipy!BX2</f>
        <v>45220.5625</v>
      </c>
      <c r="CK2" s="433"/>
      <c r="CL2" s="433"/>
      <c r="CM2" s="433"/>
      <c r="CN2" s="488"/>
      <c r="CO2" s="498"/>
      <c r="CP2" s="13"/>
      <c r="CQ2" s="438">
        <f>Tipy!CD2</f>
        <v>45225.875</v>
      </c>
      <c r="CR2" s="439"/>
      <c r="CS2" s="439"/>
      <c r="CT2" s="439"/>
      <c r="CU2" s="499"/>
      <c r="CV2" s="500"/>
      <c r="CW2" s="13"/>
      <c r="CX2" s="432">
        <f>Tipy!CJ2</f>
        <v>45228.625</v>
      </c>
      <c r="CY2" s="433"/>
      <c r="CZ2" s="433"/>
      <c r="DA2" s="433"/>
      <c r="DB2" s="488"/>
      <c r="DC2" s="498"/>
      <c r="DD2" s="13"/>
      <c r="DE2" s="416">
        <f>Tipy!CP2</f>
        <v>45231.864583333336</v>
      </c>
      <c r="DF2" s="417"/>
      <c r="DG2" s="417"/>
      <c r="DH2" s="417"/>
      <c r="DI2" s="490"/>
      <c r="DJ2" s="514"/>
      <c r="DK2" s="13"/>
      <c r="DL2" s="432">
        <f>Tipy!CV2</f>
        <v>45235.729166666664</v>
      </c>
      <c r="DM2" s="433"/>
      <c r="DN2" s="433"/>
      <c r="DO2" s="433"/>
      <c r="DP2" s="488"/>
      <c r="DQ2" s="498"/>
      <c r="DR2" s="13"/>
      <c r="DS2" s="438">
        <f>Tipy!DB2</f>
        <v>45239.78125</v>
      </c>
      <c r="DT2" s="439"/>
      <c r="DU2" s="439"/>
      <c r="DV2" s="439"/>
      <c r="DW2" s="499"/>
      <c r="DX2" s="500"/>
      <c r="DY2" s="13"/>
      <c r="DZ2" s="432">
        <f>Tipy!DH2</f>
        <v>45242.625</v>
      </c>
      <c r="EA2" s="433"/>
      <c r="EB2" s="433"/>
      <c r="EC2" s="433"/>
      <c r="ED2" s="488"/>
      <c r="EE2" s="498"/>
      <c r="EF2" s="13"/>
      <c r="EG2" s="432">
        <f>Tipy!DN2</f>
        <v>45255.5625</v>
      </c>
      <c r="EH2" s="433"/>
      <c r="EI2" s="433"/>
      <c r="EJ2" s="433"/>
      <c r="EK2" s="488"/>
      <c r="EL2" s="498"/>
      <c r="EM2" s="13"/>
      <c r="EN2" s="438">
        <f>Tipy!DT2</f>
        <v>45260.875</v>
      </c>
      <c r="EO2" s="439"/>
      <c r="EP2" s="439"/>
      <c r="EQ2" s="439"/>
      <c r="ER2" s="499"/>
      <c r="ES2" s="500"/>
      <c r="ET2" s="13"/>
      <c r="EU2" s="432">
        <f>Tipy!DZ2</f>
        <v>45262.666666666664</v>
      </c>
      <c r="EV2" s="433"/>
      <c r="EW2" s="433"/>
      <c r="EX2" s="433"/>
      <c r="EY2" s="488"/>
      <c r="EZ2" s="498"/>
      <c r="FA2" s="13"/>
      <c r="FB2" s="432">
        <f>Tipy!EF2</f>
        <v>45265.864583333336</v>
      </c>
      <c r="FC2" s="433"/>
      <c r="FD2" s="433"/>
      <c r="FE2" s="433"/>
      <c r="FF2" s="488"/>
      <c r="FG2" s="498"/>
      <c r="FH2" s="13"/>
      <c r="FI2" s="432">
        <f>Tipy!EL2</f>
        <v>45269.666666666664</v>
      </c>
      <c r="FJ2" s="433"/>
      <c r="FK2" s="433"/>
      <c r="FL2" s="433"/>
      <c r="FM2" s="488"/>
      <c r="FN2" s="498"/>
      <c r="FO2" s="13"/>
      <c r="FP2" s="438">
        <f>Tipy!ER2</f>
        <v>45274.875</v>
      </c>
      <c r="FQ2" s="439"/>
      <c r="FR2" s="439"/>
      <c r="FS2" s="439"/>
      <c r="FT2" s="499"/>
      <c r="FU2" s="500"/>
      <c r="FV2" s="13"/>
      <c r="FW2" s="432">
        <f>Tipy!EX2</f>
        <v>45276.666666666664</v>
      </c>
      <c r="FX2" s="433"/>
      <c r="FY2" s="433"/>
      <c r="FZ2" s="433"/>
      <c r="GA2" s="488"/>
      <c r="GB2" s="498"/>
      <c r="GC2" s="13"/>
      <c r="GD2" s="416">
        <f>Tipy!FD2</f>
        <v>45280.875</v>
      </c>
      <c r="GE2" s="417"/>
      <c r="GF2" s="417"/>
      <c r="GG2" s="417"/>
      <c r="GH2" s="490"/>
      <c r="GI2" s="514"/>
      <c r="GJ2" s="13"/>
      <c r="GK2" s="432">
        <f>Tipy!FJ2</f>
        <v>45283.770833333336</v>
      </c>
      <c r="GL2" s="433"/>
      <c r="GM2" s="433"/>
      <c r="GN2" s="433"/>
      <c r="GO2" s="488"/>
      <c r="GP2" s="498"/>
      <c r="GQ2" s="13"/>
      <c r="GR2" s="432">
        <f>Tipy!FP2</f>
        <v>45286.770833333336</v>
      </c>
      <c r="GS2" s="433"/>
      <c r="GT2" s="433"/>
      <c r="GU2" s="433"/>
      <c r="GV2" s="488"/>
      <c r="GW2" s="498"/>
      <c r="GX2" s="13"/>
      <c r="GY2" s="432">
        <f>Tipy!FV2</f>
        <v>45292.875</v>
      </c>
      <c r="GZ2" s="433"/>
      <c r="HA2" s="433"/>
      <c r="HB2" s="433"/>
      <c r="HC2" s="488"/>
      <c r="HD2" s="498"/>
      <c r="HE2" s="13"/>
      <c r="HF2" s="512">
        <f>Tipy!GB2</f>
        <v>45298.729166666664</v>
      </c>
      <c r="HG2" s="513"/>
      <c r="HH2" s="513"/>
      <c r="HI2" s="513"/>
      <c r="HJ2" s="511"/>
      <c r="HK2" s="516"/>
      <c r="HL2" s="13"/>
      <c r="HM2" s="416">
        <f>Tipy!GH2</f>
        <v>45301.875</v>
      </c>
      <c r="HN2" s="417"/>
      <c r="HO2" s="417"/>
      <c r="HP2" s="417"/>
      <c r="HQ2" s="490"/>
      <c r="HR2" s="514"/>
      <c r="HS2" s="13"/>
      <c r="HT2" s="432">
        <f>Tipy!GN2</f>
        <v>45312.729166666664</v>
      </c>
      <c r="HU2" s="433"/>
      <c r="HV2" s="433"/>
      <c r="HW2" s="433"/>
      <c r="HX2" s="488"/>
      <c r="HY2" s="498"/>
      <c r="HZ2" s="13"/>
      <c r="IA2" s="416">
        <f>Tipy!GT2</f>
        <v>45315.875</v>
      </c>
      <c r="IB2" s="417"/>
      <c r="IC2" s="417"/>
      <c r="ID2" s="417"/>
      <c r="IE2" s="490"/>
      <c r="IF2" s="514"/>
      <c r="IG2" s="13"/>
      <c r="IH2" s="424">
        <f>Tipy!GZ2</f>
        <v>45319.645833333336</v>
      </c>
      <c r="II2" s="425"/>
      <c r="IJ2" s="425"/>
      <c r="IK2" s="425"/>
      <c r="IL2" s="508"/>
      <c r="IM2" s="509"/>
      <c r="IN2" s="13"/>
      <c r="IO2" s="432">
        <f>Tipy!HF2</f>
        <v>45322.885416666664</v>
      </c>
      <c r="IP2" s="433"/>
      <c r="IQ2" s="433"/>
      <c r="IR2" s="433"/>
      <c r="IS2" s="488"/>
      <c r="IT2" s="498"/>
      <c r="IU2" s="13"/>
      <c r="IV2" s="432">
        <f>Tipy!HL2</f>
        <v>45326.729166666664</v>
      </c>
      <c r="IW2" s="433"/>
      <c r="IX2" s="433"/>
      <c r="IY2" s="433"/>
      <c r="IZ2" s="488"/>
      <c r="JA2" s="498"/>
      <c r="JB2" s="13"/>
      <c r="JC2" s="432">
        <f>Tipy!HR2</f>
        <v>45332.666666666664</v>
      </c>
      <c r="JD2" s="433"/>
      <c r="JE2" s="433"/>
      <c r="JF2" s="433"/>
      <c r="JG2" s="488"/>
      <c r="JH2" s="498"/>
      <c r="JI2" s="13"/>
      <c r="JJ2" s="438">
        <f>Tipy!HX2</f>
        <v>45337.875</v>
      </c>
      <c r="JK2" s="439"/>
      <c r="JL2" s="439"/>
      <c r="JM2" s="439"/>
      <c r="JN2" s="499"/>
      <c r="JO2" s="500"/>
      <c r="JP2" s="13"/>
      <c r="JQ2" s="432">
        <f>Tipy!ID2</f>
        <v>45339.5625</v>
      </c>
      <c r="JR2" s="433"/>
      <c r="JS2" s="433"/>
      <c r="JT2" s="433"/>
      <c r="JU2" s="488"/>
      <c r="JV2" s="498"/>
      <c r="JW2" s="13"/>
      <c r="JX2" s="438">
        <f>Tipy!IJ2</f>
        <v>45344.875</v>
      </c>
      <c r="JY2" s="439"/>
      <c r="JZ2" s="439"/>
      <c r="KA2" s="439"/>
      <c r="KB2" s="499"/>
      <c r="KC2" s="500"/>
      <c r="KD2" s="13"/>
      <c r="KE2" s="432">
        <f>Tipy!IP2</f>
        <v>45343.854166666664</v>
      </c>
      <c r="KF2" s="433"/>
      <c r="KG2" s="433"/>
      <c r="KH2" s="433"/>
      <c r="KI2" s="488"/>
      <c r="KJ2" s="498"/>
      <c r="KK2" s="13"/>
      <c r="KL2" s="416">
        <f>Tipy!IV2</f>
        <v>45347.666666666664</v>
      </c>
      <c r="KM2" s="417"/>
      <c r="KN2" s="417"/>
      <c r="KO2" s="417"/>
      <c r="KP2" s="490"/>
      <c r="KQ2" s="514"/>
      <c r="KR2" s="13"/>
      <c r="KS2" s="424">
        <f>Tipy!JB2</f>
        <v>45350.875</v>
      </c>
      <c r="KT2" s="425"/>
      <c r="KU2" s="425"/>
      <c r="KV2" s="425"/>
      <c r="KW2" s="508"/>
      <c r="KX2" s="509"/>
      <c r="KY2" s="13"/>
      <c r="KZ2" s="432">
        <f>Tipy!JH2</f>
        <v>45353.666666666664</v>
      </c>
      <c r="LA2" s="433"/>
      <c r="LB2" s="433"/>
      <c r="LC2" s="433"/>
      <c r="LD2" s="488"/>
      <c r="LE2" s="498"/>
      <c r="LF2" s="13"/>
      <c r="LG2" s="438">
        <f>Tipy!JN2</f>
        <v>45358.78125</v>
      </c>
      <c r="LH2" s="439"/>
      <c r="LI2" s="439"/>
      <c r="LJ2" s="439"/>
      <c r="LK2" s="499"/>
      <c r="LL2" s="500"/>
      <c r="LM2" s="13"/>
      <c r="LN2" s="432">
        <f>Tipy!JT2</f>
        <v>45361.697916666664</v>
      </c>
      <c r="LO2" s="433"/>
      <c r="LP2" s="433"/>
      <c r="LQ2" s="433"/>
      <c r="LR2" s="488"/>
      <c r="LS2" s="498"/>
      <c r="LT2" s="13"/>
      <c r="LU2" s="438">
        <f>Tipy!JZ2</f>
        <v>45365.875</v>
      </c>
      <c r="LV2" s="439"/>
      <c r="LW2" s="439"/>
      <c r="LX2" s="439"/>
      <c r="LY2" s="499"/>
      <c r="LZ2" s="500"/>
      <c r="MA2" s="13"/>
      <c r="MB2" s="424">
        <f>Tipy!KF2</f>
        <v>45368.729166666664</v>
      </c>
      <c r="MC2" s="425"/>
      <c r="MD2" s="425"/>
      <c r="ME2" s="425"/>
      <c r="MF2" s="508"/>
      <c r="MG2" s="509"/>
      <c r="MH2" s="13"/>
      <c r="MI2" s="432">
        <f>Tipy!KL2</f>
        <v>45368.625</v>
      </c>
      <c r="MJ2" s="433"/>
      <c r="MK2" s="433"/>
      <c r="ML2" s="433"/>
      <c r="MM2" s="488"/>
      <c r="MN2" s="498"/>
      <c r="MO2" s="13"/>
      <c r="MP2" s="432">
        <f>Tipy!KR2</f>
        <v>45381.666666666664</v>
      </c>
      <c r="MQ2" s="433"/>
      <c r="MR2" s="433"/>
      <c r="MS2" s="433"/>
      <c r="MT2" s="488"/>
      <c r="MU2" s="498"/>
      <c r="MV2" s="13"/>
      <c r="MW2" s="432">
        <f>Tipy!KX2</f>
        <v>45386.854166666664</v>
      </c>
      <c r="MX2" s="433"/>
      <c r="MY2" s="433"/>
      <c r="MZ2" s="433"/>
      <c r="NA2" s="488"/>
      <c r="NB2" s="498"/>
      <c r="NC2" s="13"/>
      <c r="ND2" s="432">
        <f>Tipy!LD2</f>
        <v>45389.6875</v>
      </c>
      <c r="NE2" s="433"/>
      <c r="NF2" s="433"/>
      <c r="NG2" s="433"/>
      <c r="NH2" s="488"/>
      <c r="NI2" s="498"/>
      <c r="NJ2" s="13"/>
      <c r="NK2" s="438">
        <f>Tipy!LJ2</f>
        <v>45393.875</v>
      </c>
      <c r="NL2" s="439"/>
      <c r="NM2" s="439"/>
      <c r="NN2" s="439"/>
      <c r="NO2" s="499"/>
      <c r="NP2" s="500"/>
      <c r="NQ2" s="13"/>
      <c r="NR2" s="432">
        <f>Tipy!LP2</f>
        <v>45396.625</v>
      </c>
      <c r="NS2" s="433"/>
      <c r="NT2" s="433"/>
      <c r="NU2" s="433"/>
      <c r="NV2" s="488"/>
      <c r="NW2" s="498"/>
      <c r="NX2" s="13"/>
      <c r="NY2" s="438">
        <f>Tipy!LV2</f>
        <v>45400.875</v>
      </c>
      <c r="NZ2" s="439"/>
      <c r="OA2" s="439"/>
      <c r="OB2" s="439"/>
      <c r="OC2" s="499"/>
      <c r="OD2" s="500"/>
      <c r="OE2" s="13"/>
      <c r="OF2" s="424">
        <f>Tipy!MB2</f>
        <v>45402.666666666664</v>
      </c>
      <c r="OG2" s="425"/>
      <c r="OH2" s="425"/>
      <c r="OI2" s="425"/>
      <c r="OJ2" s="508"/>
      <c r="OK2" s="509"/>
      <c r="OL2" s="13"/>
      <c r="OM2" s="432">
        <f>Tipy!MH2</f>
        <v>45402.666666666664</v>
      </c>
      <c r="ON2" s="433"/>
      <c r="OO2" s="433"/>
      <c r="OP2" s="433"/>
      <c r="OQ2" s="488"/>
      <c r="OR2" s="498"/>
      <c r="OS2" s="13"/>
      <c r="OT2" s="432">
        <f>Tipy!MN2</f>
        <v>45409.666666666664</v>
      </c>
      <c r="OU2" s="433"/>
      <c r="OV2" s="433"/>
      <c r="OW2" s="433"/>
      <c r="OX2" s="488"/>
      <c r="OY2" s="498"/>
      <c r="OZ2" s="13"/>
      <c r="PA2" s="438">
        <f>Tipy!MT2</f>
        <v>45414.875</v>
      </c>
      <c r="PB2" s="439"/>
      <c r="PC2" s="439"/>
      <c r="PD2" s="439"/>
      <c r="PE2" s="499"/>
      <c r="PF2" s="500"/>
      <c r="PG2" s="13"/>
      <c r="PH2" s="432">
        <f>Tipy!MZ2</f>
        <v>45416.666666666664</v>
      </c>
      <c r="PI2" s="433"/>
      <c r="PJ2" s="433"/>
      <c r="PK2" s="433"/>
      <c r="PL2" s="488"/>
      <c r="PM2" s="498"/>
      <c r="PN2" s="13"/>
      <c r="PO2" s="438">
        <f>Tipy!NF2</f>
        <v>45421.875</v>
      </c>
      <c r="PP2" s="439"/>
      <c r="PQ2" s="439"/>
      <c r="PR2" s="439"/>
      <c r="PS2" s="499"/>
      <c r="PT2" s="500"/>
      <c r="PU2" s="13"/>
      <c r="PV2" s="432">
        <f>Tipy!NL2</f>
        <v>45423.666666666664</v>
      </c>
      <c r="PW2" s="433"/>
      <c r="PX2" s="433"/>
      <c r="PY2" s="433"/>
      <c r="PZ2" s="488"/>
      <c r="QA2" s="498"/>
      <c r="QB2" s="13"/>
      <c r="QC2" s="432">
        <f>Tipy!NR2</f>
        <v>45431.708333333336</v>
      </c>
      <c r="QD2" s="433"/>
      <c r="QE2" s="433"/>
      <c r="QF2" s="433"/>
      <c r="QG2" s="488"/>
      <c r="QH2" s="498"/>
      <c r="QJ2" s="438">
        <f>Tipy!NX2</f>
        <v>45434.875</v>
      </c>
      <c r="QK2" s="439"/>
      <c r="QL2" s="439"/>
      <c r="QM2" s="439"/>
      <c r="QN2" s="499"/>
      <c r="QO2" s="500"/>
      <c r="QQ2" s="424">
        <f>Tipy!OD2</f>
        <v>45437.666666666664</v>
      </c>
      <c r="QR2" s="425"/>
      <c r="QS2" s="425"/>
      <c r="QT2" s="425"/>
      <c r="QU2" s="508"/>
      <c r="QV2" s="509"/>
    </row>
    <row r="3" spans="1:464" ht="18" customHeight="1" thickBot="1">
      <c r="A3" s="520"/>
      <c r="B3" s="521"/>
      <c r="C3" s="522"/>
      <c r="D3" s="452">
        <f>Tipy!D3</f>
        <v>0</v>
      </c>
      <c r="E3" s="452"/>
      <c r="F3" s="452"/>
      <c r="G3" s="46"/>
      <c r="H3" s="47" t="s">
        <v>0</v>
      </c>
      <c r="I3" s="48">
        <v>1</v>
      </c>
      <c r="J3" s="10"/>
      <c r="K3" s="410" t="str">
        <f>Tipy!J3</f>
        <v>Chelsea (V)</v>
      </c>
      <c r="L3" s="411"/>
      <c r="M3" s="411"/>
      <c r="N3" s="18">
        <v>1</v>
      </c>
      <c r="O3" s="19" t="s">
        <v>0</v>
      </c>
      <c r="P3" s="20">
        <v>1</v>
      </c>
      <c r="Q3" s="17"/>
      <c r="R3" s="410" t="str">
        <f>Tipy!P3</f>
        <v>Bournemouth (D)</v>
      </c>
      <c r="S3" s="411"/>
      <c r="T3" s="411"/>
      <c r="U3" s="18">
        <v>3</v>
      </c>
      <c r="V3" s="19" t="s">
        <v>0</v>
      </c>
      <c r="W3" s="20">
        <v>1</v>
      </c>
      <c r="X3" s="17"/>
      <c r="Y3" s="410" t="str">
        <f>Tipy!V3</f>
        <v>Newcastle (V)</v>
      </c>
      <c r="Z3" s="411"/>
      <c r="AA3" s="411"/>
      <c r="AB3" s="18">
        <v>1</v>
      </c>
      <c r="AC3" s="19" t="s">
        <v>0</v>
      </c>
      <c r="AD3" s="20">
        <v>2</v>
      </c>
      <c r="AE3" s="17"/>
      <c r="AF3" s="410" t="str">
        <f>Tipy!AB3</f>
        <v>Aston Villa (D)</v>
      </c>
      <c r="AG3" s="411"/>
      <c r="AH3" s="411"/>
      <c r="AI3" s="18">
        <v>3</v>
      </c>
      <c r="AJ3" s="19" t="s">
        <v>0</v>
      </c>
      <c r="AK3" s="20">
        <v>0</v>
      </c>
      <c r="AL3" s="17"/>
      <c r="AM3" s="410" t="str">
        <f>Tipy!AH3</f>
        <v>Wolves (V)</v>
      </c>
      <c r="AN3" s="411"/>
      <c r="AO3" s="411"/>
      <c r="AP3" s="18">
        <v>1</v>
      </c>
      <c r="AQ3" s="19" t="s">
        <v>0</v>
      </c>
      <c r="AR3" s="20">
        <v>3</v>
      </c>
      <c r="AS3" s="17"/>
      <c r="AT3" s="491" t="str">
        <f>Tipy!AN3</f>
        <v>LASK Linz (V)</v>
      </c>
      <c r="AU3" s="492"/>
      <c r="AV3" s="492"/>
      <c r="AW3" s="14">
        <v>1</v>
      </c>
      <c r="AX3" s="15" t="s">
        <v>0</v>
      </c>
      <c r="AY3" s="16">
        <v>3</v>
      </c>
      <c r="AZ3" s="17"/>
      <c r="BA3" s="410" t="str">
        <f>Tipy!AT3</f>
        <v>West Ham (D)</v>
      </c>
      <c r="BB3" s="411"/>
      <c r="BC3" s="411"/>
      <c r="BD3" s="18">
        <v>3</v>
      </c>
      <c r="BE3" s="19" t="s">
        <v>0</v>
      </c>
      <c r="BF3" s="20">
        <v>1</v>
      </c>
      <c r="BG3" s="17"/>
      <c r="BH3" s="418" t="str">
        <f>IF(Tipy!AZ3="","",Tipy!AZ3)</f>
        <v>Leicester (D)</v>
      </c>
      <c r="BI3" s="419"/>
      <c r="BJ3" s="419"/>
      <c r="BK3" s="35">
        <v>3</v>
      </c>
      <c r="BL3" s="36" t="s">
        <v>0</v>
      </c>
      <c r="BM3" s="37">
        <v>1</v>
      </c>
      <c r="BN3" s="17"/>
      <c r="BO3" s="410" t="str">
        <f>Tipy!BF3</f>
        <v>Tottenham (V)</v>
      </c>
      <c r="BP3" s="411"/>
      <c r="BQ3" s="411"/>
      <c r="BR3" s="18">
        <v>2</v>
      </c>
      <c r="BS3" s="19" t="s">
        <v>0</v>
      </c>
      <c r="BT3" s="20">
        <v>1</v>
      </c>
      <c r="BU3" s="17"/>
      <c r="BV3" s="440" t="str">
        <f>IF(Tipy!BL3="","",Tipy!BL3)</f>
        <v>Union SG (D)</v>
      </c>
      <c r="BW3" s="441"/>
      <c r="BX3" s="441"/>
      <c r="BY3" s="14">
        <v>2</v>
      </c>
      <c r="BZ3" s="15" t="s">
        <v>0</v>
      </c>
      <c r="CA3" s="16">
        <v>0</v>
      </c>
      <c r="CB3" s="17"/>
      <c r="CC3" s="410" t="str">
        <f>Tipy!BR3</f>
        <v>Brighton (V)</v>
      </c>
      <c r="CD3" s="411"/>
      <c r="CE3" s="411"/>
      <c r="CF3" s="18">
        <v>2</v>
      </c>
      <c r="CG3" s="19" t="s">
        <v>0</v>
      </c>
      <c r="CH3" s="20">
        <v>2</v>
      </c>
      <c r="CI3" s="17"/>
      <c r="CJ3" s="410" t="str">
        <f>Tipy!BX3</f>
        <v>Everton (D)</v>
      </c>
      <c r="CK3" s="411"/>
      <c r="CL3" s="411"/>
      <c r="CM3" s="18">
        <v>2</v>
      </c>
      <c r="CN3" s="19" t="s">
        <v>0</v>
      </c>
      <c r="CO3" s="20">
        <v>0</v>
      </c>
      <c r="CP3" s="17"/>
      <c r="CQ3" s="440" t="str">
        <f>IF(Tipy!CD3="","",Tipy!CD3)</f>
        <v>Toulouse (D)</v>
      </c>
      <c r="CR3" s="441"/>
      <c r="CS3" s="441"/>
      <c r="CT3" s="14">
        <v>5</v>
      </c>
      <c r="CU3" s="15" t="s">
        <v>0</v>
      </c>
      <c r="CV3" s="16">
        <v>1</v>
      </c>
      <c r="CW3" s="17"/>
      <c r="CX3" s="410" t="str">
        <f>Tipy!CJ3</f>
        <v>Nottingham (D)</v>
      </c>
      <c r="CY3" s="411"/>
      <c r="CZ3" s="411"/>
      <c r="DA3" s="18">
        <v>3</v>
      </c>
      <c r="DB3" s="19" t="s">
        <v>0</v>
      </c>
      <c r="DC3" s="20">
        <v>0</v>
      </c>
      <c r="DD3" s="17"/>
      <c r="DE3" s="418" t="str">
        <f>IF(Tipy!CP3="","",Tipy!CP3)</f>
        <v>Bournemouth (V)</v>
      </c>
      <c r="DF3" s="419"/>
      <c r="DG3" s="419"/>
      <c r="DH3" s="35">
        <v>1</v>
      </c>
      <c r="DI3" s="36" t="s">
        <v>0</v>
      </c>
      <c r="DJ3" s="37">
        <v>2</v>
      </c>
      <c r="DK3" s="17"/>
      <c r="DL3" s="410" t="str">
        <f>Tipy!CV3</f>
        <v>Luton (V)</v>
      </c>
      <c r="DM3" s="411"/>
      <c r="DN3" s="411"/>
      <c r="DO3" s="18">
        <v>1</v>
      </c>
      <c r="DP3" s="19" t="s">
        <v>0</v>
      </c>
      <c r="DQ3" s="20">
        <v>1</v>
      </c>
      <c r="DR3" s="17"/>
      <c r="DS3" s="440" t="s">
        <v>372</v>
      </c>
      <c r="DT3" s="441"/>
      <c r="DU3" s="441"/>
      <c r="DV3" s="14">
        <v>3</v>
      </c>
      <c r="DW3" s="15" t="s">
        <v>0</v>
      </c>
      <c r="DX3" s="16">
        <v>2</v>
      </c>
      <c r="DY3" s="17"/>
      <c r="DZ3" s="410" t="str">
        <f>Tipy!DH3</f>
        <v>Brentford (D)</v>
      </c>
      <c r="EA3" s="411"/>
      <c r="EB3" s="411"/>
      <c r="EC3" s="18">
        <v>3</v>
      </c>
      <c r="ED3" s="19" t="s">
        <v>0</v>
      </c>
      <c r="EE3" s="20">
        <v>0</v>
      </c>
      <c r="EF3" s="17"/>
      <c r="EG3" s="410" t="str">
        <f>Tipy!DN3</f>
        <v>Man City (V)</v>
      </c>
      <c r="EH3" s="411"/>
      <c r="EI3" s="411"/>
      <c r="EJ3" s="18">
        <v>1</v>
      </c>
      <c r="EK3" s="19" t="s">
        <v>0</v>
      </c>
      <c r="EL3" s="20">
        <v>1</v>
      </c>
      <c r="EM3" s="17"/>
      <c r="EN3" s="440" t="s">
        <v>373</v>
      </c>
      <c r="EO3" s="441"/>
      <c r="EP3" s="441"/>
      <c r="EQ3" s="14">
        <v>4</v>
      </c>
      <c r="ER3" s="15" t="s">
        <v>0</v>
      </c>
      <c r="ES3" s="16">
        <v>0</v>
      </c>
      <c r="ET3" s="17"/>
      <c r="EU3" s="410" t="str">
        <f>Tipy!DZ3</f>
        <v>Fulham (D)</v>
      </c>
      <c r="EV3" s="411"/>
      <c r="EW3" s="411"/>
      <c r="EX3" s="18">
        <v>4</v>
      </c>
      <c r="EY3" s="19" t="s">
        <v>0</v>
      </c>
      <c r="EZ3" s="20">
        <v>3</v>
      </c>
      <c r="FA3" s="17"/>
      <c r="FB3" s="410" t="str">
        <f>Tipy!EF3</f>
        <v>Sheffield (V)</v>
      </c>
      <c r="FC3" s="411"/>
      <c r="FD3" s="411"/>
      <c r="FE3" s="18">
        <v>0</v>
      </c>
      <c r="FF3" s="19" t="s">
        <v>0</v>
      </c>
      <c r="FG3" s="20">
        <v>2</v>
      </c>
      <c r="FH3" s="17"/>
      <c r="FI3" s="410" t="str">
        <f>Tipy!EL3</f>
        <v>Crystal Palace (V)</v>
      </c>
      <c r="FJ3" s="411"/>
      <c r="FK3" s="411"/>
      <c r="FL3" s="18">
        <v>1</v>
      </c>
      <c r="FM3" s="19" t="s">
        <v>0</v>
      </c>
      <c r="FN3" s="20">
        <v>2</v>
      </c>
      <c r="FO3" s="17"/>
      <c r="FP3" s="440" t="str">
        <f>IF(Tipy!ER3="","",Tipy!ER3)</f>
        <v>Union SG (V)</v>
      </c>
      <c r="FQ3" s="441"/>
      <c r="FR3" s="441"/>
      <c r="FS3" s="14">
        <v>2</v>
      </c>
      <c r="FT3" s="15" t="s">
        <v>0</v>
      </c>
      <c r="FU3" s="16">
        <v>1</v>
      </c>
      <c r="FV3" s="17"/>
      <c r="FW3" s="410" t="str">
        <f>Tipy!EX3</f>
        <v>Man Utd (D)</v>
      </c>
      <c r="FX3" s="411"/>
      <c r="FY3" s="411"/>
      <c r="FZ3" s="18">
        <v>0</v>
      </c>
      <c r="GA3" s="19" t="s">
        <v>0</v>
      </c>
      <c r="GB3" s="20">
        <v>0</v>
      </c>
      <c r="GC3" s="17"/>
      <c r="GD3" s="418" t="str">
        <f>IF(Tipy!FD3="","",Tipy!FD3)</f>
        <v xml:space="preserve"> West Ham (D)</v>
      </c>
      <c r="GE3" s="419"/>
      <c r="GF3" s="419"/>
      <c r="GG3" s="35">
        <v>5</v>
      </c>
      <c r="GH3" s="36" t="s">
        <v>0</v>
      </c>
      <c r="GI3" s="37">
        <v>1</v>
      </c>
      <c r="GJ3" s="17"/>
      <c r="GK3" s="410" t="str">
        <f>Tipy!FJ3</f>
        <v>Arsenal (D)</v>
      </c>
      <c r="GL3" s="411"/>
      <c r="GM3" s="411"/>
      <c r="GN3" s="18">
        <v>1</v>
      </c>
      <c r="GO3" s="19" t="s">
        <v>0</v>
      </c>
      <c r="GP3" s="20">
        <v>1</v>
      </c>
      <c r="GQ3" s="17"/>
      <c r="GR3" s="410" t="str">
        <f>Tipy!FP3</f>
        <v>Burnley (V)</v>
      </c>
      <c r="GS3" s="411"/>
      <c r="GT3" s="411"/>
      <c r="GU3" s="18">
        <v>0</v>
      </c>
      <c r="GV3" s="19" t="s">
        <v>0</v>
      </c>
      <c r="GW3" s="20">
        <v>2</v>
      </c>
      <c r="GX3" s="17"/>
      <c r="GY3" s="410" t="str">
        <f>Tipy!FV3</f>
        <v>Newcastle (D)</v>
      </c>
      <c r="GZ3" s="411"/>
      <c r="HA3" s="411"/>
      <c r="HB3" s="18">
        <v>4</v>
      </c>
      <c r="HC3" s="19" t="s">
        <v>0</v>
      </c>
      <c r="HD3" s="20">
        <v>2</v>
      </c>
      <c r="HE3" s="17"/>
      <c r="HF3" s="485" t="str">
        <f>IF(Tipy!GB3="","",Tipy!GB3)</f>
        <v>Arsenal (V)</v>
      </c>
      <c r="HG3" s="486"/>
      <c r="HH3" s="486"/>
      <c r="HI3" s="133">
        <v>0</v>
      </c>
      <c r="HJ3" s="134" t="s">
        <v>0</v>
      </c>
      <c r="HK3" s="135">
        <v>2</v>
      </c>
      <c r="HL3" s="17"/>
      <c r="HM3" s="418" t="str">
        <f>IF(Tipy!GH3="","",Tipy!GH3)</f>
        <v>Fulham (D)</v>
      </c>
      <c r="HN3" s="419"/>
      <c r="HO3" s="419"/>
      <c r="HP3" s="35">
        <v>2</v>
      </c>
      <c r="HQ3" s="36" t="s">
        <v>0</v>
      </c>
      <c r="HR3" s="37">
        <v>1</v>
      </c>
      <c r="HS3" s="17"/>
      <c r="HT3" s="410" t="s">
        <v>404</v>
      </c>
      <c r="HU3" s="411"/>
      <c r="HV3" s="411"/>
      <c r="HW3" s="18">
        <v>0</v>
      </c>
      <c r="HX3" s="19" t="s">
        <v>0</v>
      </c>
      <c r="HY3" s="20">
        <v>4</v>
      </c>
      <c r="HZ3" s="17"/>
      <c r="IA3" s="418" t="str">
        <f>IF(Tipy!GT3="","",Tipy!GT3)</f>
        <v>Fulham (V)</v>
      </c>
      <c r="IB3" s="419"/>
      <c r="IC3" s="419"/>
      <c r="ID3" s="35">
        <v>1</v>
      </c>
      <c r="IE3" s="36" t="s">
        <v>0</v>
      </c>
      <c r="IF3" s="37">
        <v>1</v>
      </c>
      <c r="IG3" s="17"/>
      <c r="IH3" s="426" t="str">
        <f>IF(Tipy!GZ3="","",Tipy!GZ3)</f>
        <v>Norwich (D)</v>
      </c>
      <c r="II3" s="427"/>
      <c r="IJ3" s="427"/>
      <c r="IK3" s="38">
        <v>5</v>
      </c>
      <c r="IL3" s="39" t="s">
        <v>0</v>
      </c>
      <c r="IM3" s="40">
        <v>2</v>
      </c>
      <c r="IN3" s="17"/>
      <c r="IO3" s="483" t="str">
        <f>Tipy!HF3</f>
        <v>Chelsea (D)</v>
      </c>
      <c r="IP3" s="484"/>
      <c r="IQ3" s="484"/>
      <c r="IR3" s="18">
        <v>4</v>
      </c>
      <c r="IS3" s="19" t="s">
        <v>0</v>
      </c>
      <c r="IT3" s="20">
        <v>1</v>
      </c>
      <c r="IU3" s="17"/>
      <c r="IV3" s="410" t="str">
        <f>Tipy!HL3</f>
        <v>Arsenal (V)</v>
      </c>
      <c r="IW3" s="411"/>
      <c r="IX3" s="411"/>
      <c r="IY3" s="18">
        <v>3</v>
      </c>
      <c r="IZ3" s="19" t="s">
        <v>0</v>
      </c>
      <c r="JA3" s="20">
        <v>1</v>
      </c>
      <c r="JB3" s="17"/>
      <c r="JC3" s="410" t="str">
        <f>Tipy!HR3</f>
        <v>Burnley (D)</v>
      </c>
      <c r="JD3" s="411"/>
      <c r="JE3" s="411"/>
      <c r="JF3" s="18">
        <v>3</v>
      </c>
      <c r="JG3" s="19" t="s">
        <v>0</v>
      </c>
      <c r="JH3" s="20">
        <v>1</v>
      </c>
      <c r="JI3" s="17"/>
      <c r="JJ3" s="440" t="str">
        <f>IF(Tipy!HX3="","",Tipy!HX3)</f>
        <v/>
      </c>
      <c r="JK3" s="441"/>
      <c r="JL3" s="441"/>
      <c r="JM3" s="14"/>
      <c r="JN3" s="15" t="s">
        <v>0</v>
      </c>
      <c r="JO3" s="16"/>
      <c r="JP3" s="17"/>
      <c r="JQ3" s="410" t="str">
        <f>Tipy!ID3</f>
        <v>Brentford (V)</v>
      </c>
      <c r="JR3" s="411"/>
      <c r="JS3" s="411"/>
      <c r="JT3" s="18">
        <v>1</v>
      </c>
      <c r="JU3" s="19" t="s">
        <v>0</v>
      </c>
      <c r="JV3" s="20">
        <v>4</v>
      </c>
      <c r="JW3" s="17"/>
      <c r="JX3" s="440" t="str">
        <f>IF(Tipy!IJ3="","",Tipy!IJ3)</f>
        <v/>
      </c>
      <c r="JY3" s="441"/>
      <c r="JZ3" s="441"/>
      <c r="KA3" s="14"/>
      <c r="KB3" s="15" t="s">
        <v>0</v>
      </c>
      <c r="KC3" s="16"/>
      <c r="KD3" s="17"/>
      <c r="KE3" s="410" t="str">
        <f>Tipy!IP3</f>
        <v>Luton (D)</v>
      </c>
      <c r="KF3" s="411"/>
      <c r="KG3" s="411"/>
      <c r="KH3" s="18">
        <v>4</v>
      </c>
      <c r="KI3" s="19" t="s">
        <v>0</v>
      </c>
      <c r="KJ3" s="20">
        <v>1</v>
      </c>
      <c r="KK3" s="17"/>
      <c r="KL3" s="418" t="str">
        <f>IF(Tipy!IV3="","",Tipy!IV3)</f>
        <v>Chelsea</v>
      </c>
      <c r="KM3" s="419"/>
      <c r="KN3" s="419"/>
      <c r="KO3" s="35">
        <v>0</v>
      </c>
      <c r="KP3" s="36" t="s">
        <v>0</v>
      </c>
      <c r="KQ3" s="37">
        <v>0</v>
      </c>
      <c r="KR3" s="17"/>
      <c r="KS3" s="426" t="str">
        <f>IF(Tipy!JB3="","",Tipy!JB3)</f>
        <v>Southampton (D)</v>
      </c>
      <c r="KT3" s="427"/>
      <c r="KU3" s="427"/>
      <c r="KV3" s="38">
        <v>3</v>
      </c>
      <c r="KW3" s="39" t="s">
        <v>0</v>
      </c>
      <c r="KX3" s="40">
        <v>0</v>
      </c>
      <c r="KY3" s="17"/>
      <c r="KZ3" s="410" t="str">
        <f>Tipy!JH3</f>
        <v>Nottingham (V)</v>
      </c>
      <c r="LA3" s="411"/>
      <c r="LB3" s="411"/>
      <c r="LC3" s="18">
        <v>0</v>
      </c>
      <c r="LD3" s="19" t="s">
        <v>0</v>
      </c>
      <c r="LE3" s="20">
        <v>1</v>
      </c>
      <c r="LF3" s="17"/>
      <c r="LG3" s="440" t="str">
        <f>IF(Tipy!JN3="","",Tipy!JN3)</f>
        <v>Sparta Praha (V)</v>
      </c>
      <c r="LH3" s="441"/>
      <c r="LI3" s="441"/>
      <c r="LJ3" s="14">
        <v>1</v>
      </c>
      <c r="LK3" s="15" t="s">
        <v>0</v>
      </c>
      <c r="LL3" s="16">
        <v>5</v>
      </c>
      <c r="LM3" s="17"/>
      <c r="LN3" s="410" t="str">
        <f>Tipy!JT3</f>
        <v>Man City (D)</v>
      </c>
      <c r="LO3" s="411"/>
      <c r="LP3" s="411"/>
      <c r="LQ3" s="18">
        <v>1</v>
      </c>
      <c r="LR3" s="19" t="s">
        <v>0</v>
      </c>
      <c r="LS3" s="20">
        <v>1</v>
      </c>
      <c r="LT3" s="17"/>
      <c r="LU3" s="440" t="str">
        <f>IF(Tipy!JZ3="","",Tipy!JZ3)</f>
        <v>Sparta Praha (D)</v>
      </c>
      <c r="LV3" s="441"/>
      <c r="LW3" s="441"/>
      <c r="LX3" s="14"/>
      <c r="LY3" s="15" t="s">
        <v>0</v>
      </c>
      <c r="LZ3" s="16"/>
      <c r="MA3" s="17"/>
      <c r="MB3" s="426" t="str">
        <f>IF(Tipy!KF3="","",Tipy!KF3)</f>
        <v>Man Utd (V)</v>
      </c>
      <c r="MC3" s="427"/>
      <c r="MD3" s="427"/>
      <c r="ME3" s="38"/>
      <c r="MF3" s="39" t="s">
        <v>0</v>
      </c>
      <c r="MG3" s="40"/>
      <c r="MH3" s="17"/>
      <c r="MI3" s="410" t="str">
        <f>Tipy!KL3</f>
        <v>Everton (V)</v>
      </c>
      <c r="MJ3" s="411"/>
      <c r="MK3" s="411"/>
      <c r="ML3" s="18"/>
      <c r="MM3" s="19" t="s">
        <v>0</v>
      </c>
      <c r="MN3" s="20"/>
      <c r="MO3" s="17"/>
      <c r="MP3" s="410" t="str">
        <f>Tipy!KR3</f>
        <v>Brighton (D)</v>
      </c>
      <c r="MQ3" s="411"/>
      <c r="MR3" s="411"/>
      <c r="MS3" s="18"/>
      <c r="MT3" s="19" t="s">
        <v>0</v>
      </c>
      <c r="MU3" s="20"/>
      <c r="MV3" s="17"/>
      <c r="MW3" s="410" t="str">
        <f>Tipy!KX3</f>
        <v>Sheffield (D)</v>
      </c>
      <c r="MX3" s="411"/>
      <c r="MY3" s="411"/>
      <c r="MZ3" s="18"/>
      <c r="NA3" s="19" t="s">
        <v>0</v>
      </c>
      <c r="NB3" s="20"/>
      <c r="NC3" s="17"/>
      <c r="ND3" s="410" t="str">
        <f>Tipy!LD3</f>
        <v>Man Utd (V)</v>
      </c>
      <c r="NE3" s="411"/>
      <c r="NF3" s="411"/>
      <c r="NG3" s="18"/>
      <c r="NH3" s="19" t="s">
        <v>0</v>
      </c>
      <c r="NI3" s="20"/>
      <c r="NJ3" s="17"/>
      <c r="NK3" s="440" t="str">
        <f>IF(Tipy!LJ3="","",Tipy!LJ3)</f>
        <v/>
      </c>
      <c r="NL3" s="441"/>
      <c r="NM3" s="441"/>
      <c r="NN3" s="14"/>
      <c r="NO3" s="15" t="s">
        <v>0</v>
      </c>
      <c r="NP3" s="16"/>
      <c r="NQ3" s="17"/>
      <c r="NR3" s="410" t="str">
        <f>Tipy!LP3</f>
        <v>Crystal Palace (D)</v>
      </c>
      <c r="NS3" s="411"/>
      <c r="NT3" s="411"/>
      <c r="NU3" s="18"/>
      <c r="NV3" s="19" t="s">
        <v>0</v>
      </c>
      <c r="NW3" s="20"/>
      <c r="NX3" s="17"/>
      <c r="NY3" s="440" t="str">
        <f>IF(Tipy!LV3="","",Tipy!LV3)</f>
        <v/>
      </c>
      <c r="NZ3" s="441"/>
      <c r="OA3" s="441"/>
      <c r="OB3" s="14"/>
      <c r="OC3" s="15" t="s">
        <v>0</v>
      </c>
      <c r="OD3" s="16"/>
      <c r="OE3" s="17"/>
      <c r="OF3" s="426" t="str">
        <f>IF(Tipy!MB3="","",Tipy!MB3)</f>
        <v/>
      </c>
      <c r="OG3" s="427"/>
      <c r="OH3" s="42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0" t="str">
        <f>Tipy!MN3</f>
        <v>West Ham (V)</v>
      </c>
      <c r="OU3" s="411"/>
      <c r="OV3" s="411"/>
      <c r="OW3" s="18"/>
      <c r="OX3" s="19" t="s">
        <v>0</v>
      </c>
      <c r="OY3" s="20"/>
      <c r="OZ3" s="17"/>
      <c r="PA3" s="440" t="str">
        <f>IF(Tipy!MT3="","",Tipy!MT3)</f>
        <v/>
      </c>
      <c r="PB3" s="441"/>
      <c r="PC3" s="441"/>
      <c r="PD3" s="14"/>
      <c r="PE3" s="15" t="s">
        <v>0</v>
      </c>
      <c r="PF3" s="16"/>
      <c r="PG3" s="17"/>
      <c r="PH3" s="410" t="str">
        <f>Tipy!MZ3</f>
        <v>Tottenham (D)</v>
      </c>
      <c r="PI3" s="411"/>
      <c r="PJ3" s="411"/>
      <c r="PK3" s="18"/>
      <c r="PL3" s="19" t="s">
        <v>0</v>
      </c>
      <c r="PM3" s="20"/>
      <c r="PN3" s="17"/>
      <c r="PO3" s="440" t="str">
        <f>IF(Tipy!NF3="","",Tipy!NF3)</f>
        <v/>
      </c>
      <c r="PP3" s="441"/>
      <c r="PQ3" s="441"/>
      <c r="PR3" s="14"/>
      <c r="PS3" s="15" t="s">
        <v>0</v>
      </c>
      <c r="PT3" s="16"/>
      <c r="PU3" s="17"/>
      <c r="PV3" s="410" t="str">
        <f>Tipy!NL3</f>
        <v>A.Villa (V)</v>
      </c>
      <c r="PW3" s="411"/>
      <c r="PX3" s="411"/>
      <c r="PY3" s="18"/>
      <c r="PZ3" s="19" t="s">
        <v>0</v>
      </c>
      <c r="QA3" s="20"/>
      <c r="QB3" s="17"/>
      <c r="QC3" s="410" t="str">
        <f>Tipy!NR3</f>
        <v>Wolves (D)</v>
      </c>
      <c r="QD3" s="411"/>
      <c r="QE3" s="411"/>
      <c r="QF3" s="18"/>
      <c r="QG3" s="19" t="s">
        <v>0</v>
      </c>
      <c r="QH3" s="20"/>
      <c r="QJ3" s="440" t="str">
        <f>IF(Tipy!NX3="","",Tipy!NX3)</f>
        <v/>
      </c>
      <c r="QK3" s="441"/>
      <c r="QL3" s="441"/>
      <c r="QM3" s="14"/>
      <c r="QN3" s="15" t="s">
        <v>0</v>
      </c>
      <c r="QO3" s="16"/>
      <c r="QQ3" s="426" t="str">
        <f>IF(Tipy!OD3="","",Tipy!OD3)</f>
        <v/>
      </c>
      <c r="QR3" s="427"/>
      <c r="QS3" s="427"/>
      <c r="QT3" s="38"/>
      <c r="QU3" s="39" t="s">
        <v>0</v>
      </c>
      <c r="QV3" s="40"/>
    </row>
    <row r="4" spans="1:464" ht="5.0999999999999996" customHeight="1" thickBot="1">
      <c r="A4" s="520"/>
      <c r="B4" s="521"/>
      <c r="C4" s="522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20"/>
      <c r="B5" s="521"/>
      <c r="C5" s="522"/>
      <c r="D5" s="466" t="s">
        <v>43</v>
      </c>
      <c r="E5" s="466"/>
      <c r="F5" s="469"/>
      <c r="G5" s="465" t="s">
        <v>44</v>
      </c>
      <c r="H5" s="466"/>
      <c r="I5" s="467"/>
      <c r="J5" s="88"/>
      <c r="K5" s="468" t="s">
        <v>43</v>
      </c>
      <c r="L5" s="466"/>
      <c r="M5" s="469"/>
      <c r="N5" s="465" t="s">
        <v>44</v>
      </c>
      <c r="O5" s="466"/>
      <c r="P5" s="467"/>
      <c r="Q5" s="104"/>
      <c r="R5" s="468" t="s">
        <v>43</v>
      </c>
      <c r="S5" s="466"/>
      <c r="T5" s="469"/>
      <c r="U5" s="465" t="s">
        <v>44</v>
      </c>
      <c r="V5" s="466"/>
      <c r="W5" s="467"/>
      <c r="X5" s="104"/>
      <c r="Y5" s="468" t="s">
        <v>43</v>
      </c>
      <c r="Z5" s="466"/>
      <c r="AA5" s="469"/>
      <c r="AB5" s="465" t="s">
        <v>44</v>
      </c>
      <c r="AC5" s="466"/>
      <c r="AD5" s="467"/>
      <c r="AE5" s="104"/>
      <c r="AF5" s="468" t="s">
        <v>43</v>
      </c>
      <c r="AG5" s="466"/>
      <c r="AH5" s="469"/>
      <c r="AI5" s="465" t="s">
        <v>44</v>
      </c>
      <c r="AJ5" s="466"/>
      <c r="AK5" s="467"/>
      <c r="AL5" s="104"/>
      <c r="AM5" s="468" t="s">
        <v>43</v>
      </c>
      <c r="AN5" s="466"/>
      <c r="AO5" s="469"/>
      <c r="AP5" s="465" t="s">
        <v>44</v>
      </c>
      <c r="AQ5" s="466"/>
      <c r="AR5" s="467"/>
      <c r="AS5" s="104"/>
      <c r="AT5" s="468" t="s">
        <v>43</v>
      </c>
      <c r="AU5" s="466"/>
      <c r="AV5" s="469"/>
      <c r="AW5" s="465" t="s">
        <v>44</v>
      </c>
      <c r="AX5" s="466"/>
      <c r="AY5" s="467"/>
      <c r="AZ5" s="104"/>
      <c r="BA5" s="468" t="s">
        <v>43</v>
      </c>
      <c r="BB5" s="466"/>
      <c r="BC5" s="469"/>
      <c r="BD5" s="465" t="s">
        <v>44</v>
      </c>
      <c r="BE5" s="466"/>
      <c r="BF5" s="467"/>
      <c r="BG5" s="104"/>
      <c r="BH5" s="468" t="s">
        <v>43</v>
      </c>
      <c r="BI5" s="466"/>
      <c r="BJ5" s="469"/>
      <c r="BK5" s="465" t="s">
        <v>44</v>
      </c>
      <c r="BL5" s="466"/>
      <c r="BM5" s="467"/>
      <c r="BN5" s="104"/>
      <c r="BO5" s="468" t="s">
        <v>43</v>
      </c>
      <c r="BP5" s="466"/>
      <c r="BQ5" s="469"/>
      <c r="BR5" s="465" t="s">
        <v>44</v>
      </c>
      <c r="BS5" s="466"/>
      <c r="BT5" s="467"/>
      <c r="BU5" s="104"/>
      <c r="BV5" s="468" t="s">
        <v>43</v>
      </c>
      <c r="BW5" s="466"/>
      <c r="BX5" s="469"/>
      <c r="BY5" s="465" t="s">
        <v>44</v>
      </c>
      <c r="BZ5" s="466"/>
      <c r="CA5" s="467"/>
      <c r="CB5" s="104"/>
      <c r="CC5" s="468" t="s">
        <v>43</v>
      </c>
      <c r="CD5" s="466"/>
      <c r="CE5" s="469"/>
      <c r="CF5" s="465" t="s">
        <v>44</v>
      </c>
      <c r="CG5" s="466"/>
      <c r="CH5" s="467"/>
      <c r="CI5" s="104"/>
      <c r="CJ5" s="468" t="s">
        <v>43</v>
      </c>
      <c r="CK5" s="466"/>
      <c r="CL5" s="469"/>
      <c r="CM5" s="465" t="s">
        <v>44</v>
      </c>
      <c r="CN5" s="466"/>
      <c r="CO5" s="467"/>
      <c r="CP5" s="104"/>
      <c r="CQ5" s="468" t="s">
        <v>43</v>
      </c>
      <c r="CR5" s="466"/>
      <c r="CS5" s="469"/>
      <c r="CT5" s="465" t="s">
        <v>44</v>
      </c>
      <c r="CU5" s="466"/>
      <c r="CV5" s="467"/>
      <c r="CW5" s="104"/>
      <c r="CX5" s="468" t="s">
        <v>43</v>
      </c>
      <c r="CY5" s="466"/>
      <c r="CZ5" s="469"/>
      <c r="DA5" s="465" t="s">
        <v>44</v>
      </c>
      <c r="DB5" s="466"/>
      <c r="DC5" s="467"/>
      <c r="DD5" s="104"/>
      <c r="DE5" s="468" t="s">
        <v>43</v>
      </c>
      <c r="DF5" s="466"/>
      <c r="DG5" s="469"/>
      <c r="DH5" s="465" t="s">
        <v>44</v>
      </c>
      <c r="DI5" s="466"/>
      <c r="DJ5" s="467"/>
      <c r="DK5" s="104"/>
      <c r="DL5" s="468" t="s">
        <v>43</v>
      </c>
      <c r="DM5" s="466"/>
      <c r="DN5" s="469"/>
      <c r="DO5" s="465" t="s">
        <v>44</v>
      </c>
      <c r="DP5" s="466"/>
      <c r="DQ5" s="467"/>
      <c r="DR5" s="104"/>
      <c r="DS5" s="468" t="s">
        <v>43</v>
      </c>
      <c r="DT5" s="466"/>
      <c r="DU5" s="469"/>
      <c r="DV5" s="465" t="s">
        <v>44</v>
      </c>
      <c r="DW5" s="466"/>
      <c r="DX5" s="467"/>
      <c r="DY5" s="104"/>
      <c r="DZ5" s="468" t="s">
        <v>43</v>
      </c>
      <c r="EA5" s="466"/>
      <c r="EB5" s="469"/>
      <c r="EC5" s="465" t="s">
        <v>44</v>
      </c>
      <c r="ED5" s="466"/>
      <c r="EE5" s="467"/>
      <c r="EF5" s="104"/>
      <c r="EG5" s="468" t="s">
        <v>43</v>
      </c>
      <c r="EH5" s="466"/>
      <c r="EI5" s="469"/>
      <c r="EJ5" s="465" t="s">
        <v>44</v>
      </c>
      <c r="EK5" s="466"/>
      <c r="EL5" s="467"/>
      <c r="EM5" s="104"/>
      <c r="EN5" s="468" t="s">
        <v>43</v>
      </c>
      <c r="EO5" s="466"/>
      <c r="EP5" s="469"/>
      <c r="EQ5" s="465" t="s">
        <v>44</v>
      </c>
      <c r="ER5" s="466"/>
      <c r="ES5" s="467"/>
      <c r="ET5" s="104"/>
      <c r="EU5" s="468" t="s">
        <v>43</v>
      </c>
      <c r="EV5" s="466"/>
      <c r="EW5" s="469"/>
      <c r="EX5" s="465" t="s">
        <v>44</v>
      </c>
      <c r="EY5" s="466"/>
      <c r="EZ5" s="467"/>
      <c r="FA5" s="104"/>
      <c r="FB5" s="468" t="s">
        <v>43</v>
      </c>
      <c r="FC5" s="466"/>
      <c r="FD5" s="469"/>
      <c r="FE5" s="465" t="s">
        <v>44</v>
      </c>
      <c r="FF5" s="466"/>
      <c r="FG5" s="467"/>
      <c r="FH5" s="104"/>
      <c r="FI5" s="468" t="s">
        <v>43</v>
      </c>
      <c r="FJ5" s="466"/>
      <c r="FK5" s="469"/>
      <c r="FL5" s="465" t="s">
        <v>44</v>
      </c>
      <c r="FM5" s="466"/>
      <c r="FN5" s="467"/>
      <c r="FO5" s="104"/>
      <c r="FP5" s="468" t="s">
        <v>43</v>
      </c>
      <c r="FQ5" s="466"/>
      <c r="FR5" s="469"/>
      <c r="FS5" s="465" t="s">
        <v>44</v>
      </c>
      <c r="FT5" s="466"/>
      <c r="FU5" s="467"/>
      <c r="FV5" s="104"/>
      <c r="FW5" s="468" t="s">
        <v>43</v>
      </c>
      <c r="FX5" s="466"/>
      <c r="FY5" s="469"/>
      <c r="FZ5" s="465" t="s">
        <v>44</v>
      </c>
      <c r="GA5" s="466"/>
      <c r="GB5" s="467"/>
      <c r="GC5" s="104"/>
      <c r="GD5" s="468" t="s">
        <v>43</v>
      </c>
      <c r="GE5" s="466"/>
      <c r="GF5" s="469"/>
      <c r="GG5" s="465" t="s">
        <v>44</v>
      </c>
      <c r="GH5" s="466"/>
      <c r="GI5" s="467"/>
      <c r="GJ5" s="104"/>
      <c r="GK5" s="468" t="s">
        <v>43</v>
      </c>
      <c r="GL5" s="466"/>
      <c r="GM5" s="469"/>
      <c r="GN5" s="465" t="s">
        <v>44</v>
      </c>
      <c r="GO5" s="466"/>
      <c r="GP5" s="467"/>
      <c r="GQ5" s="104"/>
      <c r="GR5" s="468" t="s">
        <v>43</v>
      </c>
      <c r="GS5" s="466"/>
      <c r="GT5" s="469"/>
      <c r="GU5" s="465" t="s">
        <v>44</v>
      </c>
      <c r="GV5" s="466"/>
      <c r="GW5" s="467"/>
      <c r="GX5" s="104"/>
      <c r="GY5" s="468" t="s">
        <v>43</v>
      </c>
      <c r="GZ5" s="466"/>
      <c r="HA5" s="469"/>
      <c r="HB5" s="465" t="s">
        <v>44</v>
      </c>
      <c r="HC5" s="466"/>
      <c r="HD5" s="467"/>
      <c r="HE5" s="104"/>
      <c r="HF5" s="468" t="s">
        <v>43</v>
      </c>
      <c r="HG5" s="466"/>
      <c r="HH5" s="469"/>
      <c r="HI5" s="465" t="s">
        <v>44</v>
      </c>
      <c r="HJ5" s="466"/>
      <c r="HK5" s="467"/>
      <c r="HL5" s="104"/>
      <c r="HM5" s="468" t="s">
        <v>43</v>
      </c>
      <c r="HN5" s="466"/>
      <c r="HO5" s="469"/>
      <c r="HP5" s="465" t="s">
        <v>44</v>
      </c>
      <c r="HQ5" s="466"/>
      <c r="HR5" s="467"/>
      <c r="HS5" s="104"/>
      <c r="HT5" s="468" t="s">
        <v>43</v>
      </c>
      <c r="HU5" s="466"/>
      <c r="HV5" s="469"/>
      <c r="HW5" s="465" t="s">
        <v>44</v>
      </c>
      <c r="HX5" s="466"/>
      <c r="HY5" s="467"/>
      <c r="HZ5" s="104"/>
      <c r="IA5" s="468" t="s">
        <v>43</v>
      </c>
      <c r="IB5" s="466"/>
      <c r="IC5" s="469"/>
      <c r="ID5" s="465" t="s">
        <v>44</v>
      </c>
      <c r="IE5" s="466"/>
      <c r="IF5" s="467"/>
      <c r="IG5" s="104"/>
      <c r="IH5" s="468" t="s">
        <v>43</v>
      </c>
      <c r="II5" s="466"/>
      <c r="IJ5" s="469"/>
      <c r="IK5" s="465" t="s">
        <v>44</v>
      </c>
      <c r="IL5" s="466"/>
      <c r="IM5" s="467"/>
      <c r="IN5" s="104"/>
      <c r="IO5" s="468" t="s">
        <v>43</v>
      </c>
      <c r="IP5" s="466"/>
      <c r="IQ5" s="469"/>
      <c r="IR5" s="465" t="s">
        <v>44</v>
      </c>
      <c r="IS5" s="466"/>
      <c r="IT5" s="467"/>
      <c r="IU5" s="104"/>
      <c r="IV5" s="468" t="s">
        <v>43</v>
      </c>
      <c r="IW5" s="466"/>
      <c r="IX5" s="469"/>
      <c r="IY5" s="465" t="s">
        <v>44</v>
      </c>
      <c r="IZ5" s="466"/>
      <c r="JA5" s="467"/>
      <c r="JB5" s="104"/>
      <c r="JC5" s="468" t="s">
        <v>43</v>
      </c>
      <c r="JD5" s="466"/>
      <c r="JE5" s="469"/>
      <c r="JF5" s="465" t="s">
        <v>44</v>
      </c>
      <c r="JG5" s="466"/>
      <c r="JH5" s="467"/>
      <c r="JI5" s="104"/>
      <c r="JJ5" s="468" t="s">
        <v>43</v>
      </c>
      <c r="JK5" s="466"/>
      <c r="JL5" s="469"/>
      <c r="JM5" s="465" t="s">
        <v>44</v>
      </c>
      <c r="JN5" s="466"/>
      <c r="JO5" s="467"/>
      <c r="JP5" s="104"/>
      <c r="JQ5" s="468" t="s">
        <v>43</v>
      </c>
      <c r="JR5" s="466"/>
      <c r="JS5" s="469"/>
      <c r="JT5" s="465" t="s">
        <v>44</v>
      </c>
      <c r="JU5" s="466"/>
      <c r="JV5" s="467"/>
      <c r="JW5" s="104"/>
      <c r="JX5" s="468" t="s">
        <v>43</v>
      </c>
      <c r="JY5" s="466"/>
      <c r="JZ5" s="469"/>
      <c r="KA5" s="465" t="s">
        <v>44</v>
      </c>
      <c r="KB5" s="466"/>
      <c r="KC5" s="467"/>
      <c r="KD5" s="104"/>
      <c r="KE5" s="468" t="s">
        <v>43</v>
      </c>
      <c r="KF5" s="466"/>
      <c r="KG5" s="469"/>
      <c r="KH5" s="465" t="s">
        <v>44</v>
      </c>
      <c r="KI5" s="466"/>
      <c r="KJ5" s="467"/>
      <c r="KK5" s="104"/>
      <c r="KL5" s="468" t="s">
        <v>43</v>
      </c>
      <c r="KM5" s="466"/>
      <c r="KN5" s="469"/>
      <c r="KO5" s="465" t="s">
        <v>44</v>
      </c>
      <c r="KP5" s="466"/>
      <c r="KQ5" s="467"/>
      <c r="KR5" s="104"/>
      <c r="KS5" s="468" t="s">
        <v>43</v>
      </c>
      <c r="KT5" s="466"/>
      <c r="KU5" s="469"/>
      <c r="KV5" s="465" t="s">
        <v>44</v>
      </c>
      <c r="KW5" s="466"/>
      <c r="KX5" s="467"/>
      <c r="KY5" s="104"/>
      <c r="KZ5" s="468" t="s">
        <v>43</v>
      </c>
      <c r="LA5" s="466"/>
      <c r="LB5" s="469"/>
      <c r="LC5" s="465" t="s">
        <v>44</v>
      </c>
      <c r="LD5" s="466"/>
      <c r="LE5" s="467"/>
      <c r="LF5" s="104"/>
      <c r="LG5" s="468" t="s">
        <v>43</v>
      </c>
      <c r="LH5" s="466"/>
      <c r="LI5" s="469"/>
      <c r="LJ5" s="465" t="s">
        <v>44</v>
      </c>
      <c r="LK5" s="466"/>
      <c r="LL5" s="467"/>
      <c r="LM5" s="104"/>
      <c r="LN5" s="468" t="s">
        <v>43</v>
      </c>
      <c r="LO5" s="466"/>
      <c r="LP5" s="469"/>
      <c r="LQ5" s="465" t="s">
        <v>44</v>
      </c>
      <c r="LR5" s="466"/>
      <c r="LS5" s="467"/>
      <c r="LT5" s="104"/>
      <c r="LU5" s="468" t="s">
        <v>43</v>
      </c>
      <c r="LV5" s="466"/>
      <c r="LW5" s="469"/>
      <c r="LX5" s="465" t="s">
        <v>44</v>
      </c>
      <c r="LY5" s="466"/>
      <c r="LZ5" s="467"/>
      <c r="MA5" s="104"/>
      <c r="MB5" s="468" t="s">
        <v>43</v>
      </c>
      <c r="MC5" s="466"/>
      <c r="MD5" s="469"/>
      <c r="ME5" s="465" t="s">
        <v>44</v>
      </c>
      <c r="MF5" s="466"/>
      <c r="MG5" s="467"/>
      <c r="MH5" s="104"/>
      <c r="MI5" s="468" t="s">
        <v>43</v>
      </c>
      <c r="MJ5" s="466"/>
      <c r="MK5" s="469"/>
      <c r="ML5" s="465" t="s">
        <v>44</v>
      </c>
      <c r="MM5" s="466"/>
      <c r="MN5" s="467"/>
      <c r="MO5" s="104"/>
      <c r="MP5" s="468" t="s">
        <v>43</v>
      </c>
      <c r="MQ5" s="466"/>
      <c r="MR5" s="469"/>
      <c r="MS5" s="465" t="s">
        <v>44</v>
      </c>
      <c r="MT5" s="466"/>
      <c r="MU5" s="467"/>
      <c r="MV5" s="104"/>
      <c r="MW5" s="468" t="s">
        <v>43</v>
      </c>
      <c r="MX5" s="466"/>
      <c r="MY5" s="469"/>
      <c r="MZ5" s="465" t="s">
        <v>44</v>
      </c>
      <c r="NA5" s="466"/>
      <c r="NB5" s="467"/>
      <c r="NC5" s="104"/>
      <c r="ND5" s="468" t="s">
        <v>43</v>
      </c>
      <c r="NE5" s="466"/>
      <c r="NF5" s="469"/>
      <c r="NG5" s="465" t="s">
        <v>44</v>
      </c>
      <c r="NH5" s="466"/>
      <c r="NI5" s="467"/>
      <c r="NJ5" s="104"/>
      <c r="NK5" s="468" t="s">
        <v>43</v>
      </c>
      <c r="NL5" s="466"/>
      <c r="NM5" s="469"/>
      <c r="NN5" s="465" t="s">
        <v>44</v>
      </c>
      <c r="NO5" s="466"/>
      <c r="NP5" s="467"/>
      <c r="NQ5" s="104"/>
      <c r="NR5" s="468" t="s">
        <v>43</v>
      </c>
      <c r="NS5" s="466"/>
      <c r="NT5" s="469"/>
      <c r="NU5" s="465" t="s">
        <v>44</v>
      </c>
      <c r="NV5" s="466"/>
      <c r="NW5" s="467"/>
      <c r="NX5" s="104"/>
      <c r="NY5" s="468" t="s">
        <v>43</v>
      </c>
      <c r="NZ5" s="466"/>
      <c r="OA5" s="469"/>
      <c r="OB5" s="465" t="s">
        <v>44</v>
      </c>
      <c r="OC5" s="466"/>
      <c r="OD5" s="467"/>
      <c r="OE5" s="104"/>
      <c r="OF5" s="468" t="s">
        <v>43</v>
      </c>
      <c r="OG5" s="466"/>
      <c r="OH5" s="469"/>
      <c r="OI5" s="465" t="s">
        <v>44</v>
      </c>
      <c r="OJ5" s="466"/>
      <c r="OK5" s="467"/>
      <c r="OL5" s="104"/>
      <c r="OM5" s="468" t="s">
        <v>43</v>
      </c>
      <c r="ON5" s="466"/>
      <c r="OO5" s="469"/>
      <c r="OP5" s="465" t="s">
        <v>44</v>
      </c>
      <c r="OQ5" s="466"/>
      <c r="OR5" s="467"/>
      <c r="OS5" s="104"/>
      <c r="OT5" s="468" t="s">
        <v>43</v>
      </c>
      <c r="OU5" s="466"/>
      <c r="OV5" s="469"/>
      <c r="OW5" s="465" t="s">
        <v>44</v>
      </c>
      <c r="OX5" s="466"/>
      <c r="OY5" s="467"/>
      <c r="OZ5" s="104"/>
      <c r="PA5" s="468" t="s">
        <v>43</v>
      </c>
      <c r="PB5" s="466"/>
      <c r="PC5" s="469"/>
      <c r="PD5" s="465" t="s">
        <v>44</v>
      </c>
      <c r="PE5" s="466"/>
      <c r="PF5" s="467"/>
      <c r="PG5" s="104"/>
      <c r="PH5" s="468" t="s">
        <v>43</v>
      </c>
      <c r="PI5" s="466"/>
      <c r="PJ5" s="469"/>
      <c r="PK5" s="465" t="s">
        <v>44</v>
      </c>
      <c r="PL5" s="466"/>
      <c r="PM5" s="467"/>
      <c r="PN5" s="104"/>
      <c r="PO5" s="468" t="s">
        <v>43</v>
      </c>
      <c r="PP5" s="466"/>
      <c r="PQ5" s="469"/>
      <c r="PR5" s="465" t="s">
        <v>44</v>
      </c>
      <c r="PS5" s="466"/>
      <c r="PT5" s="467"/>
      <c r="PU5" s="104"/>
      <c r="PV5" s="468" t="s">
        <v>43</v>
      </c>
      <c r="PW5" s="466"/>
      <c r="PX5" s="469"/>
      <c r="PY5" s="465" t="s">
        <v>44</v>
      </c>
      <c r="PZ5" s="466"/>
      <c r="QA5" s="467"/>
      <c r="QB5" s="104"/>
      <c r="QC5" s="468" t="s">
        <v>43</v>
      </c>
      <c r="QD5" s="466"/>
      <c r="QE5" s="469"/>
      <c r="QF5" s="465" t="s">
        <v>44</v>
      </c>
      <c r="QG5" s="466"/>
      <c r="QH5" s="467"/>
      <c r="QJ5" s="468" t="s">
        <v>43</v>
      </c>
      <c r="QK5" s="466"/>
      <c r="QL5" s="469"/>
      <c r="QM5" s="465" t="s">
        <v>44</v>
      </c>
      <c r="QN5" s="466"/>
      <c r="QO5" s="467"/>
      <c r="QQ5" s="468" t="s">
        <v>43</v>
      </c>
      <c r="QR5" s="466"/>
      <c r="QS5" s="469"/>
      <c r="QT5" s="465" t="s">
        <v>44</v>
      </c>
      <c r="QU5" s="466"/>
      <c r="QV5" s="467"/>
    </row>
    <row r="6" spans="1:464" ht="12.75" customHeight="1">
      <c r="A6" s="520"/>
      <c r="B6" s="521"/>
      <c r="C6" s="522"/>
      <c r="D6" s="471" t="s">
        <v>212</v>
      </c>
      <c r="E6" s="528"/>
      <c r="F6" s="472"/>
      <c r="G6" s="528" t="s">
        <v>216</v>
      </c>
      <c r="H6" s="528"/>
      <c r="I6" s="473"/>
      <c r="J6" s="123"/>
      <c r="K6" s="470" t="s">
        <v>219</v>
      </c>
      <c r="L6" s="471"/>
      <c r="M6" s="472"/>
      <c r="N6" s="471" t="s">
        <v>216</v>
      </c>
      <c r="O6" s="471"/>
      <c r="P6" s="473"/>
      <c r="Q6" s="124"/>
      <c r="R6" s="501" t="s">
        <v>219</v>
      </c>
      <c r="S6" s="502"/>
      <c r="T6" s="503"/>
      <c r="U6" s="504" t="s">
        <v>217</v>
      </c>
      <c r="V6" s="502"/>
      <c r="W6" s="505"/>
      <c r="X6" s="124"/>
      <c r="Y6" s="470" t="s">
        <v>218</v>
      </c>
      <c r="Z6" s="471"/>
      <c r="AA6" s="472"/>
      <c r="AB6" s="471" t="s">
        <v>217</v>
      </c>
      <c r="AC6" s="471"/>
      <c r="AD6" s="473"/>
      <c r="AE6" s="124"/>
      <c r="AF6" s="474" t="s">
        <v>289</v>
      </c>
      <c r="AG6" s="475"/>
      <c r="AH6" s="476"/>
      <c r="AI6" s="475" t="s">
        <v>212</v>
      </c>
      <c r="AJ6" s="475"/>
      <c r="AK6" s="477"/>
      <c r="AL6" s="124"/>
      <c r="AM6" s="470" t="s">
        <v>266</v>
      </c>
      <c r="AN6" s="471"/>
      <c r="AO6" s="472"/>
      <c r="AP6" s="471" t="s">
        <v>216</v>
      </c>
      <c r="AQ6" s="471"/>
      <c r="AR6" s="473"/>
      <c r="AS6" s="124"/>
      <c r="AT6" s="470" t="s">
        <v>218</v>
      </c>
      <c r="AU6" s="471"/>
      <c r="AV6" s="472"/>
      <c r="AW6" s="471"/>
      <c r="AX6" s="471"/>
      <c r="AY6" s="473"/>
      <c r="AZ6" s="124"/>
      <c r="BA6" s="470" t="s">
        <v>216</v>
      </c>
      <c r="BB6" s="471"/>
      <c r="BC6" s="472"/>
      <c r="BD6" s="471"/>
      <c r="BE6" s="471"/>
      <c r="BF6" s="473"/>
      <c r="BG6" s="84"/>
      <c r="BH6" s="470" t="s">
        <v>266</v>
      </c>
      <c r="BI6" s="471"/>
      <c r="BJ6" s="472"/>
      <c r="BK6" s="471" t="s">
        <v>360</v>
      </c>
      <c r="BL6" s="471"/>
      <c r="BM6" s="473"/>
      <c r="BN6" s="124"/>
      <c r="BO6" s="470" t="s">
        <v>266</v>
      </c>
      <c r="BP6" s="471"/>
      <c r="BQ6" s="472"/>
      <c r="BR6" s="471" t="s">
        <v>207</v>
      </c>
      <c r="BS6" s="471"/>
      <c r="BT6" s="473"/>
      <c r="BU6" s="124"/>
      <c r="BV6" s="470" t="s">
        <v>360</v>
      </c>
      <c r="BW6" s="471"/>
      <c r="BX6" s="472"/>
      <c r="BY6" s="471" t="s">
        <v>212</v>
      </c>
      <c r="BZ6" s="471"/>
      <c r="CA6" s="473"/>
      <c r="CB6" s="124"/>
      <c r="CC6" s="470" t="s">
        <v>216</v>
      </c>
      <c r="CD6" s="471"/>
      <c r="CE6" s="472"/>
      <c r="CF6" s="471" t="s">
        <v>218</v>
      </c>
      <c r="CG6" s="471"/>
      <c r="CH6" s="473"/>
      <c r="CI6" s="124"/>
      <c r="CJ6" s="474" t="s">
        <v>216</v>
      </c>
      <c r="CK6" s="475"/>
      <c r="CL6" s="476"/>
      <c r="CM6" s="475" t="s">
        <v>218</v>
      </c>
      <c r="CN6" s="475"/>
      <c r="CO6" s="477"/>
      <c r="CP6" s="124"/>
      <c r="CQ6" s="470" t="s">
        <v>217</v>
      </c>
      <c r="CR6" s="471"/>
      <c r="CS6" s="472"/>
      <c r="CT6" s="471" t="s">
        <v>212</v>
      </c>
      <c r="CU6" s="471"/>
      <c r="CV6" s="473"/>
      <c r="CW6" s="124"/>
      <c r="CX6" s="470" t="s">
        <v>217</v>
      </c>
      <c r="CY6" s="471"/>
      <c r="CZ6" s="472"/>
      <c r="DA6" s="471" t="s">
        <v>218</v>
      </c>
      <c r="DB6" s="471"/>
      <c r="DC6" s="473"/>
      <c r="DD6" s="124"/>
      <c r="DE6" s="470" t="s">
        <v>266</v>
      </c>
      <c r="DF6" s="471"/>
      <c r="DG6" s="472"/>
      <c r="DH6" s="471" t="s">
        <v>215</v>
      </c>
      <c r="DI6" s="471"/>
      <c r="DJ6" s="473"/>
      <c r="DK6" s="124"/>
      <c r="DL6" s="470" t="s">
        <v>219</v>
      </c>
      <c r="DM6" s="471"/>
      <c r="DN6" s="472"/>
      <c r="DO6" s="471" t="s">
        <v>215</v>
      </c>
      <c r="DP6" s="471"/>
      <c r="DQ6" s="473"/>
      <c r="DR6" s="124"/>
      <c r="DS6" s="470" t="s">
        <v>217</v>
      </c>
      <c r="DT6" s="471"/>
      <c r="DU6" s="472"/>
      <c r="DV6" s="471" t="s">
        <v>327</v>
      </c>
      <c r="DW6" s="471"/>
      <c r="DX6" s="473"/>
      <c r="DY6" s="124"/>
      <c r="DZ6" s="470" t="s">
        <v>216</v>
      </c>
      <c r="EA6" s="471"/>
      <c r="EB6" s="472"/>
      <c r="EC6" s="471" t="s">
        <v>218</v>
      </c>
      <c r="ED6" s="471"/>
      <c r="EE6" s="473"/>
      <c r="EF6" s="124"/>
      <c r="EG6" s="470" t="s">
        <v>212</v>
      </c>
      <c r="EH6" s="471"/>
      <c r="EI6" s="472"/>
      <c r="EJ6" s="471" t="s">
        <v>216</v>
      </c>
      <c r="EK6" s="471"/>
      <c r="EL6" s="473"/>
      <c r="EM6" s="124"/>
      <c r="EN6" s="474" t="s">
        <v>219</v>
      </c>
      <c r="EO6" s="475"/>
      <c r="EP6" s="476"/>
      <c r="EQ6" s="475" t="s">
        <v>208</v>
      </c>
      <c r="ER6" s="475"/>
      <c r="ES6" s="477"/>
      <c r="ET6" s="124"/>
      <c r="EU6" s="470" t="s">
        <v>327</v>
      </c>
      <c r="EV6" s="471"/>
      <c r="EW6" s="472"/>
      <c r="EX6" s="471"/>
      <c r="EY6" s="471"/>
      <c r="EZ6" s="473"/>
      <c r="FA6" s="124"/>
      <c r="FB6" s="470" t="s">
        <v>207</v>
      </c>
      <c r="FC6" s="471"/>
      <c r="FD6" s="472"/>
      <c r="FE6" s="471" t="s">
        <v>212</v>
      </c>
      <c r="FF6" s="471"/>
      <c r="FG6" s="473"/>
      <c r="FH6" s="124"/>
      <c r="FI6" s="470" t="s">
        <v>216</v>
      </c>
      <c r="FJ6" s="471"/>
      <c r="FK6" s="472"/>
      <c r="FL6" s="471" t="s">
        <v>214</v>
      </c>
      <c r="FM6" s="471"/>
      <c r="FN6" s="473"/>
      <c r="FO6" s="124"/>
      <c r="FP6" s="474" t="s">
        <v>357</v>
      </c>
      <c r="FQ6" s="475"/>
      <c r="FR6" s="476"/>
      <c r="FS6" s="475" t="s">
        <v>214</v>
      </c>
      <c r="FT6" s="475"/>
      <c r="FU6" s="477"/>
      <c r="FV6" s="124"/>
      <c r="FW6" s="470"/>
      <c r="FX6" s="471"/>
      <c r="FY6" s="472"/>
      <c r="FZ6" s="471"/>
      <c r="GA6" s="471"/>
      <c r="GB6" s="473"/>
      <c r="GC6" s="124"/>
      <c r="GD6" s="470" t="s">
        <v>395</v>
      </c>
      <c r="GE6" s="471"/>
      <c r="GF6" s="472"/>
      <c r="GG6" s="471" t="s">
        <v>357</v>
      </c>
      <c r="GH6" s="471"/>
      <c r="GI6" s="473"/>
      <c r="GJ6" s="124"/>
      <c r="GK6" s="470" t="s">
        <v>216</v>
      </c>
      <c r="GL6" s="471"/>
      <c r="GM6" s="472"/>
      <c r="GN6" s="471" t="s">
        <v>212</v>
      </c>
      <c r="GO6" s="471"/>
      <c r="GP6" s="473"/>
      <c r="GQ6" s="124"/>
      <c r="GR6" s="470" t="s">
        <v>218</v>
      </c>
      <c r="GS6" s="471"/>
      <c r="GT6" s="472"/>
      <c r="GU6" s="471" t="s">
        <v>266</v>
      </c>
      <c r="GV6" s="471"/>
      <c r="GW6" s="473"/>
      <c r="GX6" s="124"/>
      <c r="GY6" s="470" t="s">
        <v>216</v>
      </c>
      <c r="GZ6" s="471"/>
      <c r="HA6" s="472"/>
      <c r="HB6" s="471" t="s">
        <v>218</v>
      </c>
      <c r="HC6" s="471"/>
      <c r="HD6" s="473"/>
      <c r="HE6" s="124"/>
      <c r="HF6" s="470" t="s">
        <v>219</v>
      </c>
      <c r="HG6" s="471"/>
      <c r="HH6" s="472"/>
      <c r="HI6" s="471" t="s">
        <v>217</v>
      </c>
      <c r="HJ6" s="471"/>
      <c r="HK6" s="473"/>
      <c r="HL6" s="124"/>
      <c r="HM6" s="470" t="s">
        <v>214</v>
      </c>
      <c r="HN6" s="471"/>
      <c r="HO6" s="472"/>
      <c r="HP6" s="471" t="s">
        <v>218</v>
      </c>
      <c r="HQ6" s="471"/>
      <c r="HR6" s="473"/>
      <c r="HS6" s="124"/>
      <c r="HT6" s="470" t="s">
        <v>218</v>
      </c>
      <c r="HU6" s="471"/>
      <c r="HV6" s="472"/>
      <c r="HW6" s="471" t="s">
        <v>217</v>
      </c>
      <c r="HX6" s="471"/>
      <c r="HY6" s="473"/>
      <c r="HZ6" s="124"/>
      <c r="IA6" s="470" t="s">
        <v>219</v>
      </c>
      <c r="IB6" s="471"/>
      <c r="IC6" s="472"/>
      <c r="ID6" s="471" t="s">
        <v>357</v>
      </c>
      <c r="IE6" s="471"/>
      <c r="IF6" s="473"/>
      <c r="IG6" s="124"/>
      <c r="IH6" s="470" t="s">
        <v>214</v>
      </c>
      <c r="II6" s="471"/>
      <c r="IJ6" s="472"/>
      <c r="IK6" s="471" t="s">
        <v>407</v>
      </c>
      <c r="IL6" s="471"/>
      <c r="IM6" s="473"/>
      <c r="IN6" s="124"/>
      <c r="IO6" s="470" t="s">
        <v>217</v>
      </c>
      <c r="IP6" s="471"/>
      <c r="IQ6" s="472"/>
      <c r="IR6" s="471" t="s">
        <v>389</v>
      </c>
      <c r="IS6" s="471"/>
      <c r="IT6" s="473"/>
      <c r="IU6" s="124"/>
      <c r="IV6" s="474" t="s">
        <v>397</v>
      </c>
      <c r="IW6" s="475"/>
      <c r="IX6" s="476"/>
      <c r="IY6" s="475"/>
      <c r="IZ6" s="475"/>
      <c r="JA6" s="477"/>
      <c r="JB6" s="124"/>
      <c r="JC6" s="470" t="s">
        <v>217</v>
      </c>
      <c r="JD6" s="471"/>
      <c r="JE6" s="472"/>
      <c r="JF6" s="471" t="s">
        <v>212</v>
      </c>
      <c r="JG6" s="471"/>
      <c r="JH6" s="473"/>
      <c r="JI6" s="124"/>
      <c r="JJ6" s="470"/>
      <c r="JK6" s="471"/>
      <c r="JL6" s="472"/>
      <c r="JM6" s="471"/>
      <c r="JN6" s="471"/>
      <c r="JO6" s="473"/>
      <c r="JP6" s="124"/>
      <c r="JQ6" s="470" t="s">
        <v>218</v>
      </c>
      <c r="JR6" s="471"/>
      <c r="JS6" s="472"/>
      <c r="JT6" s="471" t="s">
        <v>217</v>
      </c>
      <c r="JU6" s="471"/>
      <c r="JV6" s="473"/>
      <c r="JW6" s="124"/>
      <c r="JX6" s="474"/>
      <c r="JY6" s="475"/>
      <c r="JZ6" s="476"/>
      <c r="KA6" s="475"/>
      <c r="KB6" s="475"/>
      <c r="KC6" s="477"/>
      <c r="KD6" s="124"/>
      <c r="KE6" s="470" t="s">
        <v>207</v>
      </c>
      <c r="KF6" s="471"/>
      <c r="KG6" s="472"/>
      <c r="KH6" s="471" t="s">
        <v>327</v>
      </c>
      <c r="KI6" s="471"/>
      <c r="KJ6" s="473"/>
      <c r="KK6" s="124"/>
      <c r="KL6" s="470"/>
      <c r="KM6" s="471"/>
      <c r="KN6" s="472"/>
      <c r="KO6" s="471"/>
      <c r="KP6" s="471"/>
      <c r="KQ6" s="473"/>
      <c r="KR6" s="124"/>
      <c r="KS6" s="470" t="s">
        <v>415</v>
      </c>
      <c r="KT6" s="471"/>
      <c r="KU6" s="472"/>
      <c r="KV6" s="471" t="s">
        <v>417</v>
      </c>
      <c r="KW6" s="471"/>
      <c r="KX6" s="473"/>
      <c r="KY6" s="124"/>
      <c r="KZ6" s="474" t="s">
        <v>218</v>
      </c>
      <c r="LA6" s="475"/>
      <c r="LB6" s="476"/>
      <c r="LC6" s="475" t="s">
        <v>327</v>
      </c>
      <c r="LD6" s="475"/>
      <c r="LE6" s="477"/>
      <c r="LF6" s="124"/>
      <c r="LG6" s="470" t="s">
        <v>327</v>
      </c>
      <c r="LH6" s="471"/>
      <c r="LI6" s="472"/>
      <c r="LJ6" s="471" t="s">
        <v>215</v>
      </c>
      <c r="LK6" s="471"/>
      <c r="LL6" s="473"/>
      <c r="LM6" s="124"/>
      <c r="LN6" s="470" t="s">
        <v>327</v>
      </c>
      <c r="LO6" s="471"/>
      <c r="LP6" s="472"/>
      <c r="LQ6" s="471" t="s">
        <v>421</v>
      </c>
      <c r="LR6" s="471"/>
      <c r="LS6" s="473"/>
      <c r="LT6" s="124"/>
      <c r="LU6" s="470"/>
      <c r="LV6" s="471"/>
      <c r="LW6" s="472"/>
      <c r="LX6" s="471"/>
      <c r="LY6" s="471"/>
      <c r="LZ6" s="473"/>
      <c r="MA6" s="124"/>
      <c r="MB6" s="470"/>
      <c r="MC6" s="471"/>
      <c r="MD6" s="472"/>
      <c r="ME6" s="471"/>
      <c r="MF6" s="471"/>
      <c r="MG6" s="473"/>
      <c r="MH6" s="124"/>
      <c r="MI6" s="470"/>
      <c r="MJ6" s="471"/>
      <c r="MK6" s="472"/>
      <c r="ML6" s="471"/>
      <c r="MM6" s="471"/>
      <c r="MN6" s="473"/>
      <c r="MO6" s="124"/>
      <c r="MP6" s="474"/>
      <c r="MQ6" s="475"/>
      <c r="MR6" s="476"/>
      <c r="MS6" s="475"/>
      <c r="MT6" s="475"/>
      <c r="MU6" s="477"/>
      <c r="MV6" s="124"/>
      <c r="MW6" s="470"/>
      <c r="MX6" s="471"/>
      <c r="MY6" s="472"/>
      <c r="MZ6" s="471"/>
      <c r="NA6" s="471"/>
      <c r="NB6" s="473"/>
      <c r="NC6" s="124"/>
      <c r="ND6" s="470"/>
      <c r="NE6" s="471"/>
      <c r="NF6" s="472"/>
      <c r="NG6" s="471"/>
      <c r="NH6" s="471"/>
      <c r="NI6" s="473"/>
      <c r="NJ6" s="124"/>
      <c r="NK6" s="470"/>
      <c r="NL6" s="471"/>
      <c r="NM6" s="472"/>
      <c r="NN6" s="471"/>
      <c r="NO6" s="471"/>
      <c r="NP6" s="473"/>
      <c r="NQ6" s="124"/>
      <c r="NR6" s="474"/>
      <c r="NS6" s="475"/>
      <c r="NT6" s="476"/>
      <c r="NU6" s="475"/>
      <c r="NV6" s="475"/>
      <c r="NW6" s="477"/>
      <c r="NX6" s="124"/>
      <c r="NY6" s="470"/>
      <c r="NZ6" s="471"/>
      <c r="OA6" s="472"/>
      <c r="OB6" s="471"/>
      <c r="OC6" s="471"/>
      <c r="OD6" s="473"/>
      <c r="OE6" s="124"/>
      <c r="OF6" s="470"/>
      <c r="OG6" s="471"/>
      <c r="OH6" s="472"/>
      <c r="OI6" s="471"/>
      <c r="OJ6" s="471"/>
      <c r="OK6" s="473"/>
      <c r="OL6" s="124"/>
      <c r="OM6" s="470"/>
      <c r="ON6" s="471"/>
      <c r="OO6" s="472"/>
      <c r="OP6" s="471"/>
      <c r="OQ6" s="471"/>
      <c r="OR6" s="473"/>
      <c r="OS6" s="124"/>
      <c r="OT6" s="474"/>
      <c r="OU6" s="475"/>
      <c r="OV6" s="476"/>
      <c r="OW6" s="475"/>
      <c r="OX6" s="475"/>
      <c r="OY6" s="477"/>
      <c r="OZ6" s="124"/>
      <c r="PA6" s="470"/>
      <c r="PB6" s="471"/>
      <c r="PC6" s="472"/>
      <c r="PD6" s="471"/>
      <c r="PE6" s="471"/>
      <c r="PF6" s="473"/>
      <c r="PG6" s="124"/>
      <c r="PH6" s="470"/>
      <c r="PI6" s="471"/>
      <c r="PJ6" s="472"/>
      <c r="PK6" s="471"/>
      <c r="PL6" s="471"/>
      <c r="PM6" s="473"/>
      <c r="PN6" s="124"/>
      <c r="PO6" s="470"/>
      <c r="PP6" s="471"/>
      <c r="PQ6" s="472"/>
      <c r="PR6" s="471"/>
      <c r="PS6" s="471"/>
      <c r="PT6" s="473"/>
      <c r="PU6" s="124"/>
      <c r="PV6" s="474"/>
      <c r="PW6" s="475"/>
      <c r="PX6" s="476"/>
      <c r="PY6" s="475"/>
      <c r="PZ6" s="475"/>
      <c r="QA6" s="477"/>
      <c r="QB6" s="124"/>
      <c r="QC6" s="470"/>
      <c r="QD6" s="471"/>
      <c r="QE6" s="472"/>
      <c r="QF6" s="471"/>
      <c r="QG6" s="471"/>
      <c r="QH6" s="473"/>
      <c r="QI6" s="381"/>
      <c r="QJ6" s="470"/>
      <c r="QK6" s="471"/>
      <c r="QL6" s="472"/>
      <c r="QM6" s="471"/>
      <c r="QN6" s="471"/>
      <c r="QO6" s="473"/>
      <c r="QP6" s="381"/>
      <c r="QQ6" s="470"/>
      <c r="QR6" s="471"/>
      <c r="QS6" s="472"/>
      <c r="QT6" s="471"/>
      <c r="QU6" s="471"/>
      <c r="QV6" s="473"/>
    </row>
    <row r="7" spans="1:464" ht="12.75" customHeight="1">
      <c r="A7" s="520"/>
      <c r="B7" s="521"/>
      <c r="C7" s="522"/>
      <c r="D7" s="471"/>
      <c r="E7" s="528"/>
      <c r="F7" s="472"/>
      <c r="G7" s="528"/>
      <c r="H7" s="528"/>
      <c r="I7" s="473"/>
      <c r="J7" s="123"/>
      <c r="K7" s="470"/>
      <c r="L7" s="471"/>
      <c r="M7" s="472"/>
      <c r="N7" s="471"/>
      <c r="O7" s="471"/>
      <c r="P7" s="473"/>
      <c r="Q7" s="125"/>
      <c r="R7" s="470" t="s">
        <v>216</v>
      </c>
      <c r="S7" s="471"/>
      <c r="T7" s="472"/>
      <c r="U7" s="506"/>
      <c r="V7" s="471"/>
      <c r="W7" s="473"/>
      <c r="X7" s="125"/>
      <c r="Y7" s="470"/>
      <c r="Z7" s="471"/>
      <c r="AA7" s="472"/>
      <c r="AB7" s="471" t="s">
        <v>216</v>
      </c>
      <c r="AC7" s="471"/>
      <c r="AD7" s="473"/>
      <c r="AE7" s="125"/>
      <c r="AF7" s="474" t="s">
        <v>216</v>
      </c>
      <c r="AG7" s="475"/>
      <c r="AH7" s="476"/>
      <c r="AI7" s="475" t="s">
        <v>218</v>
      </c>
      <c r="AJ7" s="475"/>
      <c r="AK7" s="477"/>
      <c r="AL7" s="125"/>
      <c r="AM7" s="470" t="s">
        <v>210</v>
      </c>
      <c r="AN7" s="471"/>
      <c r="AO7" s="472"/>
      <c r="AP7" s="471"/>
      <c r="AQ7" s="471"/>
      <c r="AR7" s="473"/>
      <c r="AS7" s="125"/>
      <c r="AT7" s="470" t="s">
        <v>219</v>
      </c>
      <c r="AU7" s="471"/>
      <c r="AV7" s="472"/>
      <c r="AW7" s="471" t="s">
        <v>360</v>
      </c>
      <c r="AX7" s="471"/>
      <c r="AY7" s="473"/>
      <c r="AZ7" s="125"/>
      <c r="BA7" s="470" t="s">
        <v>218</v>
      </c>
      <c r="BB7" s="471"/>
      <c r="BC7" s="472"/>
      <c r="BD7" s="471" t="s">
        <v>327</v>
      </c>
      <c r="BE7" s="471"/>
      <c r="BF7" s="473"/>
      <c r="BG7" s="77"/>
      <c r="BH7" s="470" t="s">
        <v>289</v>
      </c>
      <c r="BI7" s="471"/>
      <c r="BJ7" s="472"/>
      <c r="BK7" s="471" t="s">
        <v>345</v>
      </c>
      <c r="BL7" s="471"/>
      <c r="BM7" s="473"/>
      <c r="BN7" s="125"/>
      <c r="BO7" s="470"/>
      <c r="BP7" s="471"/>
      <c r="BQ7" s="472"/>
      <c r="BR7" s="471"/>
      <c r="BS7" s="471"/>
      <c r="BT7" s="473"/>
      <c r="BU7" s="125"/>
      <c r="BV7" s="470" t="s">
        <v>217</v>
      </c>
      <c r="BW7" s="471"/>
      <c r="BX7" s="472"/>
      <c r="BY7" s="471"/>
      <c r="BZ7" s="471"/>
      <c r="CA7" s="473"/>
      <c r="CB7" s="125"/>
      <c r="CC7" s="470"/>
      <c r="CD7" s="471"/>
      <c r="CE7" s="472"/>
      <c r="CF7" s="471"/>
      <c r="CG7" s="471"/>
      <c r="CH7" s="473"/>
      <c r="CI7" s="125"/>
      <c r="CJ7" s="474"/>
      <c r="CK7" s="475"/>
      <c r="CL7" s="476"/>
      <c r="CM7" s="475"/>
      <c r="CN7" s="475"/>
      <c r="CO7" s="477"/>
      <c r="CP7" s="125"/>
      <c r="CQ7" s="470" t="s">
        <v>218</v>
      </c>
      <c r="CR7" s="471"/>
      <c r="CS7" s="472"/>
      <c r="CT7" s="471" t="s">
        <v>214</v>
      </c>
      <c r="CU7" s="471"/>
      <c r="CV7" s="473"/>
      <c r="CW7" s="125"/>
      <c r="CX7" s="470" t="s">
        <v>218</v>
      </c>
      <c r="CY7" s="471"/>
      <c r="CZ7" s="472"/>
      <c r="DA7" s="471" t="s">
        <v>289</v>
      </c>
      <c r="DB7" s="471"/>
      <c r="DC7" s="473"/>
      <c r="DD7" s="125"/>
      <c r="DE7" s="470" t="s">
        <v>218</v>
      </c>
      <c r="DF7" s="471"/>
      <c r="DG7" s="472"/>
      <c r="DH7" s="471" t="s">
        <v>212</v>
      </c>
      <c r="DI7" s="471"/>
      <c r="DJ7" s="473"/>
      <c r="DK7" s="125"/>
      <c r="DL7" s="470"/>
      <c r="DM7" s="471"/>
      <c r="DN7" s="472"/>
      <c r="DO7" s="471"/>
      <c r="DP7" s="471"/>
      <c r="DQ7" s="473"/>
      <c r="DR7" s="125"/>
      <c r="DS7" s="470"/>
      <c r="DT7" s="471"/>
      <c r="DU7" s="472"/>
      <c r="DV7" s="471"/>
      <c r="DW7" s="471"/>
      <c r="DX7" s="473"/>
      <c r="DY7" s="125"/>
      <c r="DZ7" s="470" t="s">
        <v>217</v>
      </c>
      <c r="EA7" s="471"/>
      <c r="EB7" s="472"/>
      <c r="EC7" s="471" t="s">
        <v>209</v>
      </c>
      <c r="ED7" s="471"/>
      <c r="EE7" s="473"/>
      <c r="EF7" s="125"/>
      <c r="EG7" s="470" t="s">
        <v>375</v>
      </c>
      <c r="EH7" s="471"/>
      <c r="EI7" s="472"/>
      <c r="EJ7" s="471"/>
      <c r="EK7" s="471"/>
      <c r="EL7" s="473"/>
      <c r="EM7" s="125"/>
      <c r="EN7" s="474" t="s">
        <v>266</v>
      </c>
      <c r="EO7" s="475"/>
      <c r="EP7" s="476"/>
      <c r="EQ7" s="475" t="s">
        <v>216</v>
      </c>
      <c r="ER7" s="475"/>
      <c r="ES7" s="477"/>
      <c r="ET7" s="125"/>
      <c r="EU7" s="470" t="s">
        <v>345</v>
      </c>
      <c r="EV7" s="471"/>
      <c r="EW7" s="472"/>
      <c r="EX7" s="471" t="s">
        <v>216</v>
      </c>
      <c r="EY7" s="471"/>
      <c r="EZ7" s="473"/>
      <c r="FA7" s="125"/>
      <c r="FB7" s="470" t="s">
        <v>289</v>
      </c>
      <c r="FC7" s="471"/>
      <c r="FD7" s="472"/>
      <c r="FE7" s="471" t="s">
        <v>218</v>
      </c>
      <c r="FF7" s="471"/>
      <c r="FG7" s="473"/>
      <c r="FH7" s="125"/>
      <c r="FI7" s="470" t="s">
        <v>215</v>
      </c>
      <c r="FJ7" s="471"/>
      <c r="FK7" s="472"/>
      <c r="FL7" s="471" t="s">
        <v>216</v>
      </c>
      <c r="FM7" s="471"/>
      <c r="FN7" s="473"/>
      <c r="FO7" s="125"/>
      <c r="FP7" s="474" t="s">
        <v>387</v>
      </c>
      <c r="FQ7" s="475"/>
      <c r="FR7" s="476"/>
      <c r="FS7" s="475"/>
      <c r="FT7" s="475"/>
      <c r="FU7" s="477"/>
      <c r="FV7" s="125"/>
      <c r="FW7" s="470"/>
      <c r="FX7" s="471"/>
      <c r="FY7" s="472"/>
      <c r="FZ7" s="471"/>
      <c r="GA7" s="471"/>
      <c r="GB7" s="473"/>
      <c r="GC7" s="125"/>
      <c r="GD7" s="470" t="s">
        <v>214</v>
      </c>
      <c r="GE7" s="471"/>
      <c r="GF7" s="472"/>
      <c r="GG7" s="471" t="s">
        <v>218</v>
      </c>
      <c r="GH7" s="471"/>
      <c r="GI7" s="473"/>
      <c r="GJ7" s="125"/>
      <c r="GK7" s="470"/>
      <c r="GL7" s="471"/>
      <c r="GM7" s="472"/>
      <c r="GN7" s="471"/>
      <c r="GO7" s="471"/>
      <c r="GP7" s="473"/>
      <c r="GQ7" s="125"/>
      <c r="GR7" s="470" t="s">
        <v>217</v>
      </c>
      <c r="GS7" s="471"/>
      <c r="GT7" s="472"/>
      <c r="GU7" s="471" t="s">
        <v>219</v>
      </c>
      <c r="GV7" s="471"/>
      <c r="GW7" s="473"/>
      <c r="GX7" s="125"/>
      <c r="GY7" s="470" t="s">
        <v>214</v>
      </c>
      <c r="GZ7" s="471"/>
      <c r="HA7" s="472"/>
      <c r="HB7" s="471" t="s">
        <v>217</v>
      </c>
      <c r="HC7" s="471"/>
      <c r="HD7" s="473"/>
      <c r="HE7" s="125"/>
      <c r="HF7" s="470"/>
      <c r="HG7" s="471"/>
      <c r="HH7" s="472"/>
      <c r="HI7" s="471"/>
      <c r="HJ7" s="471"/>
      <c r="HK7" s="473"/>
      <c r="HL7" s="125"/>
      <c r="HM7" s="470" t="s">
        <v>266</v>
      </c>
      <c r="HN7" s="471"/>
      <c r="HO7" s="472"/>
      <c r="HP7" s="471"/>
      <c r="HQ7" s="471"/>
      <c r="HR7" s="473"/>
      <c r="HS7" s="125"/>
      <c r="HT7" s="470" t="s">
        <v>217</v>
      </c>
      <c r="HU7" s="471"/>
      <c r="HV7" s="472"/>
      <c r="HW7" s="471" t="s">
        <v>266</v>
      </c>
      <c r="HX7" s="471"/>
      <c r="HY7" s="473"/>
      <c r="HZ7" s="125"/>
      <c r="IA7" s="470"/>
      <c r="IB7" s="471"/>
      <c r="IC7" s="472"/>
      <c r="ID7" s="471"/>
      <c r="IE7" s="471"/>
      <c r="IF7" s="473"/>
      <c r="IG7" s="125"/>
      <c r="IH7" s="470" t="s">
        <v>218</v>
      </c>
      <c r="II7" s="471"/>
      <c r="IJ7" s="472"/>
      <c r="IK7" s="471" t="s">
        <v>389</v>
      </c>
      <c r="IL7" s="471"/>
      <c r="IM7" s="473"/>
      <c r="IN7" s="125"/>
      <c r="IO7" s="470" t="s">
        <v>389</v>
      </c>
      <c r="IP7" s="471"/>
      <c r="IQ7" s="472"/>
      <c r="IR7" s="471" t="s">
        <v>219</v>
      </c>
      <c r="IS7" s="471"/>
      <c r="IT7" s="473"/>
      <c r="IU7" s="125"/>
      <c r="IV7" s="474"/>
      <c r="IW7" s="475"/>
      <c r="IX7" s="476"/>
      <c r="IY7" s="475"/>
      <c r="IZ7" s="475"/>
      <c r="JA7" s="477"/>
      <c r="JB7" s="125"/>
      <c r="JC7" s="470" t="s">
        <v>219</v>
      </c>
      <c r="JD7" s="471"/>
      <c r="JE7" s="472"/>
      <c r="JF7" s="471" t="s">
        <v>215</v>
      </c>
      <c r="JG7" s="471"/>
      <c r="JH7" s="473"/>
      <c r="JI7" s="125"/>
      <c r="JJ7" s="470"/>
      <c r="JK7" s="471"/>
      <c r="JL7" s="472"/>
      <c r="JM7" s="471"/>
      <c r="JN7" s="471"/>
      <c r="JO7" s="473"/>
      <c r="JP7" s="125"/>
      <c r="JQ7" s="470" t="s">
        <v>409</v>
      </c>
      <c r="JR7" s="471"/>
      <c r="JS7" s="472"/>
      <c r="JT7" s="471" t="s">
        <v>216</v>
      </c>
      <c r="JU7" s="471"/>
      <c r="JV7" s="473"/>
      <c r="JW7" s="125"/>
      <c r="JX7" s="474"/>
      <c r="JY7" s="475"/>
      <c r="JZ7" s="476"/>
      <c r="KA7" s="475"/>
      <c r="KB7" s="475"/>
      <c r="KC7" s="477"/>
      <c r="KD7" s="125"/>
      <c r="KE7" s="470" t="s">
        <v>266</v>
      </c>
      <c r="KF7" s="471"/>
      <c r="KG7" s="472"/>
      <c r="KH7" s="471" t="s">
        <v>210</v>
      </c>
      <c r="KI7" s="471"/>
      <c r="KJ7" s="473"/>
      <c r="KK7" s="125"/>
      <c r="KL7" s="470"/>
      <c r="KM7" s="471"/>
      <c r="KN7" s="472"/>
      <c r="KO7" s="471"/>
      <c r="KP7" s="471"/>
      <c r="KQ7" s="473"/>
      <c r="KR7" s="125"/>
      <c r="KS7" s="470" t="s">
        <v>416</v>
      </c>
      <c r="KT7" s="471"/>
      <c r="KU7" s="472"/>
      <c r="KV7" s="471" t="s">
        <v>215</v>
      </c>
      <c r="KW7" s="471"/>
      <c r="KX7" s="473"/>
      <c r="KY7" s="125"/>
      <c r="KZ7" s="474"/>
      <c r="LA7" s="475"/>
      <c r="LB7" s="476"/>
      <c r="LC7" s="475"/>
      <c r="LD7" s="475"/>
      <c r="LE7" s="477"/>
      <c r="LF7" s="125"/>
      <c r="LG7" s="470" t="s">
        <v>218</v>
      </c>
      <c r="LH7" s="471"/>
      <c r="LI7" s="472"/>
      <c r="LJ7" s="471" t="s">
        <v>327</v>
      </c>
      <c r="LK7" s="471"/>
      <c r="LL7" s="473"/>
      <c r="LM7" s="125"/>
      <c r="LN7" s="470"/>
      <c r="LO7" s="471"/>
      <c r="LP7" s="472"/>
      <c r="LQ7" s="471"/>
      <c r="LR7" s="471"/>
      <c r="LS7" s="473"/>
      <c r="LT7" s="125"/>
      <c r="LU7" s="470"/>
      <c r="LV7" s="471"/>
      <c r="LW7" s="472"/>
      <c r="LX7" s="471"/>
      <c r="LY7" s="471"/>
      <c r="LZ7" s="473"/>
      <c r="MA7" s="125"/>
      <c r="MB7" s="470"/>
      <c r="MC7" s="471"/>
      <c r="MD7" s="472"/>
      <c r="ME7" s="471"/>
      <c r="MF7" s="471"/>
      <c r="MG7" s="473"/>
      <c r="MH7" s="125"/>
      <c r="MI7" s="470"/>
      <c r="MJ7" s="471"/>
      <c r="MK7" s="472"/>
      <c r="ML7" s="471"/>
      <c r="MM7" s="471"/>
      <c r="MN7" s="473"/>
      <c r="MO7" s="125"/>
      <c r="MP7" s="474"/>
      <c r="MQ7" s="475"/>
      <c r="MR7" s="476"/>
      <c r="MS7" s="475"/>
      <c r="MT7" s="475"/>
      <c r="MU7" s="477"/>
      <c r="MV7" s="125"/>
      <c r="MW7" s="470"/>
      <c r="MX7" s="471"/>
      <c r="MY7" s="472"/>
      <c r="MZ7" s="471"/>
      <c r="NA7" s="471"/>
      <c r="NB7" s="473"/>
      <c r="NC7" s="125"/>
      <c r="ND7" s="470"/>
      <c r="NE7" s="471"/>
      <c r="NF7" s="472"/>
      <c r="NG7" s="471"/>
      <c r="NH7" s="471"/>
      <c r="NI7" s="473"/>
      <c r="NJ7" s="125"/>
      <c r="NK7" s="470"/>
      <c r="NL7" s="471"/>
      <c r="NM7" s="472"/>
      <c r="NN7" s="471"/>
      <c r="NO7" s="471"/>
      <c r="NP7" s="473"/>
      <c r="NQ7" s="125"/>
      <c r="NR7" s="474"/>
      <c r="NS7" s="475"/>
      <c r="NT7" s="476"/>
      <c r="NU7" s="475"/>
      <c r="NV7" s="475"/>
      <c r="NW7" s="477"/>
      <c r="NX7" s="125"/>
      <c r="NY7" s="470"/>
      <c r="NZ7" s="471"/>
      <c r="OA7" s="472"/>
      <c r="OB7" s="471"/>
      <c r="OC7" s="471"/>
      <c r="OD7" s="473"/>
      <c r="OE7" s="125"/>
      <c r="OF7" s="470"/>
      <c r="OG7" s="471"/>
      <c r="OH7" s="472"/>
      <c r="OI7" s="471"/>
      <c r="OJ7" s="471"/>
      <c r="OK7" s="473"/>
      <c r="OL7" s="125"/>
      <c r="OM7" s="470"/>
      <c r="ON7" s="471"/>
      <c r="OO7" s="472"/>
      <c r="OP7" s="471"/>
      <c r="OQ7" s="471"/>
      <c r="OR7" s="473"/>
      <c r="OS7" s="125"/>
      <c r="OT7" s="474"/>
      <c r="OU7" s="475"/>
      <c r="OV7" s="476"/>
      <c r="OW7" s="475"/>
      <c r="OX7" s="475"/>
      <c r="OY7" s="477"/>
      <c r="OZ7" s="125"/>
      <c r="PA7" s="470"/>
      <c r="PB7" s="471"/>
      <c r="PC7" s="472"/>
      <c r="PD7" s="471"/>
      <c r="PE7" s="471"/>
      <c r="PF7" s="473"/>
      <c r="PG7" s="125"/>
      <c r="PH7" s="470"/>
      <c r="PI7" s="471"/>
      <c r="PJ7" s="472"/>
      <c r="PK7" s="471"/>
      <c r="PL7" s="471"/>
      <c r="PM7" s="473"/>
      <c r="PN7" s="125"/>
      <c r="PO7" s="470"/>
      <c r="PP7" s="471"/>
      <c r="PQ7" s="472"/>
      <c r="PR7" s="471"/>
      <c r="PS7" s="471"/>
      <c r="PT7" s="473"/>
      <c r="PU7" s="125"/>
      <c r="PV7" s="474"/>
      <c r="PW7" s="475"/>
      <c r="PX7" s="476"/>
      <c r="PY7" s="475"/>
      <c r="PZ7" s="475"/>
      <c r="QA7" s="477"/>
      <c r="QB7" s="125"/>
      <c r="QC7" s="470"/>
      <c r="QD7" s="471"/>
      <c r="QE7" s="472"/>
      <c r="QF7" s="471"/>
      <c r="QG7" s="471"/>
      <c r="QH7" s="473"/>
      <c r="QI7" s="381"/>
      <c r="QJ7" s="470"/>
      <c r="QK7" s="471"/>
      <c r="QL7" s="472"/>
      <c r="QM7" s="471"/>
      <c r="QN7" s="471"/>
      <c r="QO7" s="473"/>
      <c r="QP7" s="381"/>
      <c r="QQ7" s="470"/>
      <c r="QR7" s="471"/>
      <c r="QS7" s="472"/>
      <c r="QT7" s="471"/>
      <c r="QU7" s="471"/>
      <c r="QV7" s="473"/>
    </row>
    <row r="8" spans="1:464" ht="12.75" customHeight="1">
      <c r="A8" s="520"/>
      <c r="B8" s="521"/>
      <c r="C8" s="522"/>
      <c r="D8" s="471"/>
      <c r="E8" s="528"/>
      <c r="F8" s="472"/>
      <c r="G8" s="528"/>
      <c r="H8" s="528"/>
      <c r="I8" s="473"/>
      <c r="J8" s="123"/>
      <c r="K8" s="470"/>
      <c r="L8" s="471"/>
      <c r="M8" s="472"/>
      <c r="N8" s="471"/>
      <c r="O8" s="471"/>
      <c r="P8" s="473"/>
      <c r="Q8" s="125"/>
      <c r="R8" s="470" t="s">
        <v>217</v>
      </c>
      <c r="S8" s="471"/>
      <c r="T8" s="472"/>
      <c r="U8" s="506"/>
      <c r="V8" s="471"/>
      <c r="W8" s="473"/>
      <c r="X8" s="125"/>
      <c r="Y8" s="470"/>
      <c r="Z8" s="471"/>
      <c r="AA8" s="472"/>
      <c r="AB8" s="471"/>
      <c r="AC8" s="471"/>
      <c r="AD8" s="473"/>
      <c r="AE8" s="125"/>
      <c r="AF8" s="474"/>
      <c r="AG8" s="475"/>
      <c r="AH8" s="476"/>
      <c r="AI8" s="475"/>
      <c r="AJ8" s="475"/>
      <c r="AK8" s="477"/>
      <c r="AL8" s="125"/>
      <c r="AM8" s="470"/>
      <c r="AN8" s="471"/>
      <c r="AO8" s="472"/>
      <c r="AP8" s="471"/>
      <c r="AQ8" s="471"/>
      <c r="AR8" s="473"/>
      <c r="AS8" s="125"/>
      <c r="AT8" s="470" t="s">
        <v>216</v>
      </c>
      <c r="AU8" s="471"/>
      <c r="AV8" s="472"/>
      <c r="AW8" s="471" t="s">
        <v>218</v>
      </c>
      <c r="AX8" s="471"/>
      <c r="AY8" s="473"/>
      <c r="AZ8" s="125"/>
      <c r="BA8" s="470" t="s">
        <v>217</v>
      </c>
      <c r="BB8" s="471"/>
      <c r="BC8" s="472"/>
      <c r="BD8" s="471" t="s">
        <v>207</v>
      </c>
      <c r="BE8" s="471"/>
      <c r="BF8" s="473"/>
      <c r="BG8" s="77"/>
      <c r="BH8" s="470" t="s">
        <v>217</v>
      </c>
      <c r="BI8" s="471"/>
      <c r="BJ8" s="472"/>
      <c r="BK8" s="471" t="s">
        <v>357</v>
      </c>
      <c r="BL8" s="471"/>
      <c r="BM8" s="473"/>
      <c r="BN8" s="125"/>
      <c r="BO8" s="470"/>
      <c r="BP8" s="471"/>
      <c r="BQ8" s="472"/>
      <c r="BR8" s="471"/>
      <c r="BS8" s="471"/>
      <c r="BT8" s="473"/>
      <c r="BU8" s="125"/>
      <c r="BV8" s="470"/>
      <c r="BW8" s="471"/>
      <c r="BX8" s="472"/>
      <c r="BY8" s="471"/>
      <c r="BZ8" s="471"/>
      <c r="CA8" s="473"/>
      <c r="CB8" s="125"/>
      <c r="CC8" s="470"/>
      <c r="CD8" s="471"/>
      <c r="CE8" s="472"/>
      <c r="CF8" s="471"/>
      <c r="CG8" s="471"/>
      <c r="CH8" s="473"/>
      <c r="CI8" s="125"/>
      <c r="CJ8" s="474"/>
      <c r="CK8" s="475"/>
      <c r="CL8" s="476"/>
      <c r="CM8" s="475"/>
      <c r="CN8" s="475"/>
      <c r="CO8" s="477"/>
      <c r="CP8" s="125"/>
      <c r="CQ8" s="470" t="s">
        <v>360</v>
      </c>
      <c r="CR8" s="471"/>
      <c r="CS8" s="472"/>
      <c r="CT8" s="471" t="s">
        <v>218</v>
      </c>
      <c r="CU8" s="471"/>
      <c r="CV8" s="473"/>
      <c r="CW8" s="125"/>
      <c r="CX8" s="470" t="s">
        <v>216</v>
      </c>
      <c r="CY8" s="471"/>
      <c r="CZ8" s="472"/>
      <c r="DA8" s="471"/>
      <c r="DB8" s="471"/>
      <c r="DC8" s="473"/>
      <c r="DD8" s="125"/>
      <c r="DE8" s="470"/>
      <c r="DF8" s="471"/>
      <c r="DG8" s="472"/>
      <c r="DH8" s="471"/>
      <c r="DI8" s="471"/>
      <c r="DJ8" s="473"/>
      <c r="DK8" s="125"/>
      <c r="DL8" s="470"/>
      <c r="DM8" s="471"/>
      <c r="DN8" s="472"/>
      <c r="DO8" s="471"/>
      <c r="DP8" s="471"/>
      <c r="DQ8" s="473"/>
      <c r="DR8" s="125"/>
      <c r="DS8" s="470"/>
      <c r="DT8" s="471"/>
      <c r="DU8" s="472"/>
      <c r="DV8" s="471"/>
      <c r="DW8" s="471"/>
      <c r="DX8" s="473"/>
      <c r="DY8" s="125"/>
      <c r="DZ8" s="470"/>
      <c r="EA8" s="471"/>
      <c r="EB8" s="472"/>
      <c r="EC8" s="471"/>
      <c r="ED8" s="471"/>
      <c r="EE8" s="473"/>
      <c r="EF8" s="125"/>
      <c r="EG8" s="470"/>
      <c r="EH8" s="471"/>
      <c r="EI8" s="472"/>
      <c r="EJ8" s="471"/>
      <c r="EK8" s="471"/>
      <c r="EL8" s="473"/>
      <c r="EM8" s="125"/>
      <c r="EN8" s="474" t="s">
        <v>216</v>
      </c>
      <c r="EO8" s="475"/>
      <c r="EP8" s="476"/>
      <c r="EQ8" s="475" t="s">
        <v>212</v>
      </c>
      <c r="ER8" s="475"/>
      <c r="ES8" s="477"/>
      <c r="ET8" s="125"/>
      <c r="EU8" s="470" t="s">
        <v>212</v>
      </c>
      <c r="EV8" s="471"/>
      <c r="EW8" s="472"/>
      <c r="EX8" s="471" t="s">
        <v>209</v>
      </c>
      <c r="EY8" s="471"/>
      <c r="EZ8" s="473"/>
      <c r="FA8" s="125"/>
      <c r="FB8" s="470"/>
      <c r="FC8" s="471"/>
      <c r="FD8" s="472"/>
      <c r="FE8" s="471"/>
      <c r="FF8" s="471"/>
      <c r="FG8" s="473"/>
      <c r="FH8" s="125"/>
      <c r="FI8" s="470"/>
      <c r="FJ8" s="471"/>
      <c r="FK8" s="472"/>
      <c r="FL8" s="471"/>
      <c r="FM8" s="471"/>
      <c r="FN8" s="473"/>
      <c r="FO8" s="125"/>
      <c r="FP8" s="474"/>
      <c r="FQ8" s="475"/>
      <c r="FR8" s="476"/>
      <c r="FS8" s="475"/>
      <c r="FT8" s="475"/>
      <c r="FU8" s="477"/>
      <c r="FV8" s="125"/>
      <c r="FW8" s="470"/>
      <c r="FX8" s="471"/>
      <c r="FY8" s="472"/>
      <c r="FZ8" s="471"/>
      <c r="GA8" s="471"/>
      <c r="GB8" s="473"/>
      <c r="GC8" s="125"/>
      <c r="GD8" s="470" t="s">
        <v>266</v>
      </c>
      <c r="GE8" s="471"/>
      <c r="GF8" s="472"/>
      <c r="GG8" s="471" t="s">
        <v>220</v>
      </c>
      <c r="GH8" s="471"/>
      <c r="GI8" s="473"/>
      <c r="GJ8" s="125"/>
      <c r="GK8" s="470"/>
      <c r="GL8" s="471"/>
      <c r="GM8" s="472"/>
      <c r="GN8" s="471"/>
      <c r="GO8" s="471"/>
      <c r="GP8" s="473"/>
      <c r="GQ8" s="125"/>
      <c r="GR8" s="470"/>
      <c r="GS8" s="471"/>
      <c r="GT8" s="472"/>
      <c r="GU8" s="471"/>
      <c r="GV8" s="471"/>
      <c r="GW8" s="473"/>
      <c r="GX8" s="125"/>
      <c r="GY8" s="470" t="s">
        <v>266</v>
      </c>
      <c r="GZ8" s="471"/>
      <c r="HA8" s="472"/>
      <c r="HB8" s="471" t="s">
        <v>216</v>
      </c>
      <c r="HC8" s="471"/>
      <c r="HD8" s="473"/>
      <c r="HE8" s="125"/>
      <c r="HF8" s="470"/>
      <c r="HG8" s="471"/>
      <c r="HH8" s="472"/>
      <c r="HI8" s="471"/>
      <c r="HJ8" s="471"/>
      <c r="HK8" s="473"/>
      <c r="HL8" s="125"/>
      <c r="HM8" s="470"/>
      <c r="HN8" s="471"/>
      <c r="HO8" s="472"/>
      <c r="HP8" s="471"/>
      <c r="HQ8" s="471"/>
      <c r="HR8" s="473"/>
      <c r="HS8" s="125"/>
      <c r="HT8" s="470"/>
      <c r="HU8" s="471"/>
      <c r="HV8" s="472"/>
      <c r="HW8" s="471" t="s">
        <v>389</v>
      </c>
      <c r="HX8" s="471"/>
      <c r="HY8" s="473"/>
      <c r="HZ8" s="125"/>
      <c r="IA8" s="470"/>
      <c r="IB8" s="471"/>
      <c r="IC8" s="472"/>
      <c r="ID8" s="471"/>
      <c r="IE8" s="471"/>
      <c r="IF8" s="473"/>
      <c r="IG8" s="125"/>
      <c r="IH8" s="470" t="s">
        <v>217</v>
      </c>
      <c r="II8" s="471"/>
      <c r="IJ8" s="472"/>
      <c r="IK8" s="471" t="s">
        <v>214</v>
      </c>
      <c r="IL8" s="471"/>
      <c r="IM8" s="473"/>
      <c r="IN8" s="125"/>
      <c r="IO8" s="470" t="s">
        <v>289</v>
      </c>
      <c r="IP8" s="471"/>
      <c r="IQ8" s="472"/>
      <c r="IR8" s="471"/>
      <c r="IS8" s="471"/>
      <c r="IT8" s="473"/>
      <c r="IU8" s="125"/>
      <c r="IV8" s="474"/>
      <c r="IW8" s="475"/>
      <c r="IX8" s="476"/>
      <c r="IY8" s="475"/>
      <c r="IZ8" s="475"/>
      <c r="JA8" s="477"/>
      <c r="JB8" s="125"/>
      <c r="JC8" s="470" t="s">
        <v>218</v>
      </c>
      <c r="JD8" s="471"/>
      <c r="JE8" s="472"/>
      <c r="JF8" s="471"/>
      <c r="JG8" s="471"/>
      <c r="JH8" s="473"/>
      <c r="JI8" s="125"/>
      <c r="JJ8" s="470"/>
      <c r="JK8" s="471"/>
      <c r="JL8" s="472"/>
      <c r="JM8" s="471"/>
      <c r="JN8" s="471"/>
      <c r="JO8" s="473"/>
      <c r="JP8" s="125"/>
      <c r="JQ8" s="470" t="s">
        <v>216</v>
      </c>
      <c r="JR8" s="471"/>
      <c r="JS8" s="472"/>
      <c r="JT8" s="471" t="s">
        <v>266</v>
      </c>
      <c r="JU8" s="471"/>
      <c r="JV8" s="473"/>
      <c r="JW8" s="125"/>
      <c r="JX8" s="474"/>
      <c r="JY8" s="475"/>
      <c r="JZ8" s="476"/>
      <c r="KA8" s="475"/>
      <c r="KB8" s="475"/>
      <c r="KC8" s="477"/>
      <c r="KD8" s="125"/>
      <c r="KE8" s="470" t="s">
        <v>219</v>
      </c>
      <c r="KF8" s="471"/>
      <c r="KG8" s="472"/>
      <c r="KH8" s="471"/>
      <c r="KI8" s="471"/>
      <c r="KJ8" s="473"/>
      <c r="KK8" s="125"/>
      <c r="KL8" s="470"/>
      <c r="KM8" s="471"/>
      <c r="KN8" s="472"/>
      <c r="KO8" s="471"/>
      <c r="KP8" s="471"/>
      <c r="KQ8" s="473"/>
      <c r="KR8" s="125"/>
      <c r="KS8" s="470"/>
      <c r="KT8" s="471"/>
      <c r="KU8" s="472"/>
      <c r="KV8" s="471" t="s">
        <v>389</v>
      </c>
      <c r="KW8" s="471"/>
      <c r="KX8" s="473"/>
      <c r="KY8" s="125"/>
      <c r="KZ8" s="474"/>
      <c r="LA8" s="475"/>
      <c r="LB8" s="476"/>
      <c r="LC8" s="475"/>
      <c r="LD8" s="475"/>
      <c r="LE8" s="477"/>
      <c r="LF8" s="125"/>
      <c r="LG8" s="470" t="s">
        <v>219</v>
      </c>
      <c r="LH8" s="471"/>
      <c r="LI8" s="472"/>
      <c r="LJ8" s="471"/>
      <c r="LK8" s="471"/>
      <c r="LL8" s="473"/>
      <c r="LM8" s="125"/>
      <c r="LN8" s="470"/>
      <c r="LO8" s="471"/>
      <c r="LP8" s="472"/>
      <c r="LQ8" s="471"/>
      <c r="LR8" s="471"/>
      <c r="LS8" s="473"/>
      <c r="LT8" s="125"/>
      <c r="LU8" s="470"/>
      <c r="LV8" s="471"/>
      <c r="LW8" s="472"/>
      <c r="LX8" s="471"/>
      <c r="LY8" s="471"/>
      <c r="LZ8" s="473"/>
      <c r="MA8" s="125"/>
      <c r="MB8" s="470"/>
      <c r="MC8" s="471"/>
      <c r="MD8" s="472"/>
      <c r="ME8" s="471"/>
      <c r="MF8" s="471"/>
      <c r="MG8" s="473"/>
      <c r="MH8" s="125"/>
      <c r="MI8" s="470"/>
      <c r="MJ8" s="471"/>
      <c r="MK8" s="472"/>
      <c r="ML8" s="471"/>
      <c r="MM8" s="471"/>
      <c r="MN8" s="473"/>
      <c r="MO8" s="125"/>
      <c r="MP8" s="474"/>
      <c r="MQ8" s="475"/>
      <c r="MR8" s="476"/>
      <c r="MS8" s="475"/>
      <c r="MT8" s="475"/>
      <c r="MU8" s="477"/>
      <c r="MV8" s="125"/>
      <c r="MW8" s="470"/>
      <c r="MX8" s="471"/>
      <c r="MY8" s="472"/>
      <c r="MZ8" s="471"/>
      <c r="NA8" s="471"/>
      <c r="NB8" s="473"/>
      <c r="NC8" s="125"/>
      <c r="ND8" s="470"/>
      <c r="NE8" s="471"/>
      <c r="NF8" s="472"/>
      <c r="NG8" s="471"/>
      <c r="NH8" s="471"/>
      <c r="NI8" s="473"/>
      <c r="NJ8" s="125"/>
      <c r="NK8" s="470"/>
      <c r="NL8" s="471"/>
      <c r="NM8" s="472"/>
      <c r="NN8" s="471"/>
      <c r="NO8" s="471"/>
      <c r="NP8" s="473"/>
      <c r="NQ8" s="125"/>
      <c r="NR8" s="474"/>
      <c r="NS8" s="475"/>
      <c r="NT8" s="476"/>
      <c r="NU8" s="475"/>
      <c r="NV8" s="475"/>
      <c r="NW8" s="477"/>
      <c r="NX8" s="125"/>
      <c r="NY8" s="470"/>
      <c r="NZ8" s="471"/>
      <c r="OA8" s="472"/>
      <c r="OB8" s="471"/>
      <c r="OC8" s="471"/>
      <c r="OD8" s="473"/>
      <c r="OE8" s="125"/>
      <c r="OF8" s="470"/>
      <c r="OG8" s="471"/>
      <c r="OH8" s="472"/>
      <c r="OI8" s="471"/>
      <c r="OJ8" s="471"/>
      <c r="OK8" s="473"/>
      <c r="OL8" s="125"/>
      <c r="OM8" s="470"/>
      <c r="ON8" s="471"/>
      <c r="OO8" s="472"/>
      <c r="OP8" s="471"/>
      <c r="OQ8" s="471"/>
      <c r="OR8" s="473"/>
      <c r="OS8" s="125"/>
      <c r="OT8" s="474"/>
      <c r="OU8" s="475"/>
      <c r="OV8" s="476"/>
      <c r="OW8" s="475"/>
      <c r="OX8" s="475"/>
      <c r="OY8" s="477"/>
      <c r="OZ8" s="125"/>
      <c r="PA8" s="470"/>
      <c r="PB8" s="471"/>
      <c r="PC8" s="472"/>
      <c r="PD8" s="471"/>
      <c r="PE8" s="471"/>
      <c r="PF8" s="473"/>
      <c r="PG8" s="125"/>
      <c r="PH8" s="470"/>
      <c r="PI8" s="471"/>
      <c r="PJ8" s="472"/>
      <c r="PK8" s="471"/>
      <c r="PL8" s="471"/>
      <c r="PM8" s="473"/>
      <c r="PN8" s="125"/>
      <c r="PO8" s="470"/>
      <c r="PP8" s="471"/>
      <c r="PQ8" s="472"/>
      <c r="PR8" s="471"/>
      <c r="PS8" s="471"/>
      <c r="PT8" s="473"/>
      <c r="PU8" s="125"/>
      <c r="PV8" s="474"/>
      <c r="PW8" s="475"/>
      <c r="PX8" s="476"/>
      <c r="PY8" s="475"/>
      <c r="PZ8" s="475"/>
      <c r="QA8" s="477"/>
      <c r="QB8" s="125"/>
      <c r="QC8" s="470"/>
      <c r="QD8" s="471"/>
      <c r="QE8" s="472"/>
      <c r="QF8" s="471"/>
      <c r="QG8" s="471"/>
      <c r="QH8" s="473"/>
      <c r="QI8" s="381"/>
      <c r="QJ8" s="470"/>
      <c r="QK8" s="471"/>
      <c r="QL8" s="472"/>
      <c r="QM8" s="471"/>
      <c r="QN8" s="471"/>
      <c r="QO8" s="473"/>
      <c r="QP8" s="381"/>
      <c r="QQ8" s="470"/>
      <c r="QR8" s="471"/>
      <c r="QS8" s="472"/>
      <c r="QT8" s="471"/>
      <c r="QU8" s="471"/>
      <c r="QV8" s="473"/>
    </row>
    <row r="9" spans="1:464" ht="12.75" customHeight="1" thickBot="1">
      <c r="A9" s="520"/>
      <c r="B9" s="521"/>
      <c r="C9" s="522"/>
      <c r="D9" s="479"/>
      <c r="E9" s="479"/>
      <c r="F9" s="482"/>
      <c r="G9" s="478"/>
      <c r="H9" s="479"/>
      <c r="I9" s="480"/>
      <c r="J9" s="123"/>
      <c r="K9" s="481"/>
      <c r="L9" s="479"/>
      <c r="M9" s="482"/>
      <c r="N9" s="478"/>
      <c r="O9" s="479"/>
      <c r="P9" s="480"/>
      <c r="Q9" s="124"/>
      <c r="R9" s="470"/>
      <c r="S9" s="471"/>
      <c r="T9" s="472"/>
      <c r="U9" s="506"/>
      <c r="V9" s="471"/>
      <c r="W9" s="473"/>
      <c r="X9" s="124"/>
      <c r="Y9" s="481"/>
      <c r="Z9" s="479"/>
      <c r="AA9" s="482"/>
      <c r="AB9" s="478"/>
      <c r="AC9" s="479"/>
      <c r="AD9" s="480"/>
      <c r="AE9" s="124"/>
      <c r="AF9" s="481"/>
      <c r="AG9" s="479"/>
      <c r="AH9" s="482"/>
      <c r="AI9" s="478"/>
      <c r="AJ9" s="479"/>
      <c r="AK9" s="480"/>
      <c r="AL9" s="124"/>
      <c r="AM9" s="481"/>
      <c r="AN9" s="479"/>
      <c r="AO9" s="482"/>
      <c r="AP9" s="478"/>
      <c r="AQ9" s="479"/>
      <c r="AR9" s="480"/>
      <c r="AS9" s="124"/>
      <c r="AT9" s="481"/>
      <c r="AU9" s="479"/>
      <c r="AV9" s="482"/>
      <c r="AW9" s="478"/>
      <c r="AX9" s="479"/>
      <c r="AY9" s="480"/>
      <c r="AZ9" s="124"/>
      <c r="BA9" s="481"/>
      <c r="BB9" s="479"/>
      <c r="BC9" s="482"/>
      <c r="BD9" s="478"/>
      <c r="BE9" s="479"/>
      <c r="BF9" s="480"/>
      <c r="BG9" s="84"/>
      <c r="BH9" s="481"/>
      <c r="BI9" s="479"/>
      <c r="BJ9" s="482"/>
      <c r="BK9" s="478"/>
      <c r="BL9" s="479"/>
      <c r="BM9" s="480"/>
      <c r="BN9" s="124"/>
      <c r="BO9" s="481"/>
      <c r="BP9" s="479"/>
      <c r="BQ9" s="482"/>
      <c r="BR9" s="478"/>
      <c r="BS9" s="479"/>
      <c r="BT9" s="480"/>
      <c r="BU9" s="124"/>
      <c r="BV9" s="481"/>
      <c r="BW9" s="479"/>
      <c r="BX9" s="482"/>
      <c r="BY9" s="478"/>
      <c r="BZ9" s="479"/>
      <c r="CA9" s="480"/>
      <c r="CB9" s="124"/>
      <c r="CC9" s="481"/>
      <c r="CD9" s="479"/>
      <c r="CE9" s="482"/>
      <c r="CF9" s="478"/>
      <c r="CG9" s="479"/>
      <c r="CH9" s="480"/>
      <c r="CI9" s="124"/>
      <c r="CJ9" s="481"/>
      <c r="CK9" s="479"/>
      <c r="CL9" s="482"/>
      <c r="CM9" s="478"/>
      <c r="CN9" s="479"/>
      <c r="CO9" s="480"/>
      <c r="CP9" s="124"/>
      <c r="CQ9" s="481" t="s">
        <v>216</v>
      </c>
      <c r="CR9" s="479"/>
      <c r="CS9" s="482"/>
      <c r="CT9" s="478" t="s">
        <v>266</v>
      </c>
      <c r="CU9" s="479"/>
      <c r="CV9" s="480"/>
      <c r="CW9" s="124"/>
      <c r="CX9" s="481"/>
      <c r="CY9" s="479"/>
      <c r="CZ9" s="482"/>
      <c r="DA9" s="478"/>
      <c r="DB9" s="479"/>
      <c r="DC9" s="480"/>
      <c r="DD9" s="124"/>
      <c r="DE9" s="481"/>
      <c r="DF9" s="479"/>
      <c r="DG9" s="482"/>
      <c r="DH9" s="478"/>
      <c r="DI9" s="479"/>
      <c r="DJ9" s="480"/>
      <c r="DK9" s="124"/>
      <c r="DL9" s="481"/>
      <c r="DM9" s="479"/>
      <c r="DN9" s="482"/>
      <c r="DO9" s="478"/>
      <c r="DP9" s="479"/>
      <c r="DQ9" s="480"/>
      <c r="DR9" s="124"/>
      <c r="DS9" s="481"/>
      <c r="DT9" s="479"/>
      <c r="DU9" s="482"/>
      <c r="DV9" s="478"/>
      <c r="DW9" s="479"/>
      <c r="DX9" s="480"/>
      <c r="DY9" s="124"/>
      <c r="DZ9" s="481"/>
      <c r="EA9" s="479"/>
      <c r="EB9" s="482"/>
      <c r="EC9" s="478"/>
      <c r="ED9" s="479"/>
      <c r="EE9" s="480"/>
      <c r="EF9" s="124"/>
      <c r="EG9" s="481"/>
      <c r="EH9" s="479"/>
      <c r="EI9" s="482"/>
      <c r="EJ9" s="478"/>
      <c r="EK9" s="479"/>
      <c r="EL9" s="480"/>
      <c r="EM9" s="124"/>
      <c r="EN9" s="481"/>
      <c r="EO9" s="479"/>
      <c r="EP9" s="482"/>
      <c r="EQ9" s="478"/>
      <c r="ER9" s="479"/>
      <c r="ES9" s="480"/>
      <c r="ET9" s="124"/>
      <c r="EU9" s="481"/>
      <c r="EV9" s="479"/>
      <c r="EW9" s="482"/>
      <c r="EX9" s="478"/>
      <c r="EY9" s="479"/>
      <c r="EZ9" s="480"/>
      <c r="FA9" s="124"/>
      <c r="FB9" s="481"/>
      <c r="FC9" s="479"/>
      <c r="FD9" s="482"/>
      <c r="FE9" s="478"/>
      <c r="FF9" s="479"/>
      <c r="FG9" s="480"/>
      <c r="FH9" s="124"/>
      <c r="FI9" s="481"/>
      <c r="FJ9" s="479"/>
      <c r="FK9" s="482"/>
      <c r="FL9" s="478"/>
      <c r="FM9" s="479"/>
      <c r="FN9" s="480"/>
      <c r="FO9" s="124"/>
      <c r="FP9" s="481"/>
      <c r="FQ9" s="479"/>
      <c r="FR9" s="482"/>
      <c r="FS9" s="478"/>
      <c r="FT9" s="479"/>
      <c r="FU9" s="480"/>
      <c r="FV9" s="124"/>
      <c r="FW9" s="481"/>
      <c r="FX9" s="479"/>
      <c r="FY9" s="482"/>
      <c r="FZ9" s="478"/>
      <c r="GA9" s="479"/>
      <c r="GB9" s="480"/>
      <c r="GC9" s="124"/>
      <c r="GD9" s="481" t="s">
        <v>216</v>
      </c>
      <c r="GE9" s="479"/>
      <c r="GF9" s="482"/>
      <c r="GG9" s="478" t="s">
        <v>212</v>
      </c>
      <c r="GH9" s="479"/>
      <c r="GI9" s="480"/>
      <c r="GJ9" s="124"/>
      <c r="GK9" s="481"/>
      <c r="GL9" s="479"/>
      <c r="GM9" s="482"/>
      <c r="GN9" s="478"/>
      <c r="GO9" s="479"/>
      <c r="GP9" s="480"/>
      <c r="GQ9" s="124"/>
      <c r="GR9" s="481"/>
      <c r="GS9" s="479"/>
      <c r="GT9" s="482"/>
      <c r="GU9" s="478"/>
      <c r="GV9" s="479"/>
      <c r="GW9" s="480"/>
      <c r="GX9" s="124"/>
      <c r="GY9" s="481"/>
      <c r="GZ9" s="479"/>
      <c r="HA9" s="482"/>
      <c r="HB9" s="478"/>
      <c r="HC9" s="479"/>
      <c r="HD9" s="480"/>
      <c r="HE9" s="124"/>
      <c r="HF9" s="481"/>
      <c r="HG9" s="479"/>
      <c r="HH9" s="482"/>
      <c r="HI9" s="478"/>
      <c r="HJ9" s="479"/>
      <c r="HK9" s="480"/>
      <c r="HL9" s="124"/>
      <c r="HM9" s="481"/>
      <c r="HN9" s="479"/>
      <c r="HO9" s="482"/>
      <c r="HP9" s="478"/>
      <c r="HQ9" s="479"/>
      <c r="HR9" s="480"/>
      <c r="HS9" s="124"/>
      <c r="HT9" s="481"/>
      <c r="HU9" s="479"/>
      <c r="HV9" s="482"/>
      <c r="HW9" s="478" t="s">
        <v>208</v>
      </c>
      <c r="HX9" s="479"/>
      <c r="HY9" s="480"/>
      <c r="HZ9" s="124"/>
      <c r="IA9" s="481"/>
      <c r="IB9" s="479"/>
      <c r="IC9" s="482"/>
      <c r="ID9" s="478"/>
      <c r="IE9" s="479"/>
      <c r="IF9" s="480"/>
      <c r="IG9" s="124"/>
      <c r="IH9" s="481" t="s">
        <v>207</v>
      </c>
      <c r="II9" s="479"/>
      <c r="IJ9" s="482"/>
      <c r="IK9" s="478" t="s">
        <v>289</v>
      </c>
      <c r="IL9" s="479"/>
      <c r="IM9" s="480"/>
      <c r="IN9" s="124"/>
      <c r="IO9" s="481" t="s">
        <v>219</v>
      </c>
      <c r="IP9" s="479"/>
      <c r="IQ9" s="482"/>
      <c r="IR9" s="478" t="s">
        <v>218</v>
      </c>
      <c r="IS9" s="479"/>
      <c r="IT9" s="480"/>
      <c r="IU9" s="124"/>
      <c r="IV9" s="481"/>
      <c r="IW9" s="479"/>
      <c r="IX9" s="482"/>
      <c r="IY9" s="478"/>
      <c r="IZ9" s="479"/>
      <c r="JA9" s="480"/>
      <c r="JB9" s="124"/>
      <c r="JC9" s="481"/>
      <c r="JD9" s="479"/>
      <c r="JE9" s="482"/>
      <c r="JF9" s="478"/>
      <c r="JG9" s="479"/>
      <c r="JH9" s="480"/>
      <c r="JI9" s="124"/>
      <c r="JJ9" s="481"/>
      <c r="JK9" s="479"/>
      <c r="JL9" s="482"/>
      <c r="JM9" s="478"/>
      <c r="JN9" s="479"/>
      <c r="JO9" s="480"/>
      <c r="JP9" s="124"/>
      <c r="JQ9" s="481" t="s">
        <v>266</v>
      </c>
      <c r="JR9" s="479"/>
      <c r="JS9" s="482"/>
      <c r="JT9" s="478" t="s">
        <v>219</v>
      </c>
      <c r="JU9" s="479"/>
      <c r="JV9" s="480"/>
      <c r="JW9" s="124"/>
      <c r="JX9" s="481"/>
      <c r="JY9" s="479"/>
      <c r="JZ9" s="482"/>
      <c r="KA9" s="478"/>
      <c r="KB9" s="479"/>
      <c r="KC9" s="480"/>
      <c r="KD9" s="124"/>
      <c r="KE9" s="481" t="s">
        <v>215</v>
      </c>
      <c r="KF9" s="479"/>
      <c r="KG9" s="482"/>
      <c r="KH9" s="478"/>
      <c r="KI9" s="479"/>
      <c r="KJ9" s="480"/>
      <c r="KK9" s="124"/>
      <c r="KL9" s="481"/>
      <c r="KM9" s="479"/>
      <c r="KN9" s="482"/>
      <c r="KO9" s="478"/>
      <c r="KP9" s="479"/>
      <c r="KQ9" s="480"/>
      <c r="KR9" s="124"/>
      <c r="KS9" s="481"/>
      <c r="KT9" s="479"/>
      <c r="KU9" s="482"/>
      <c r="KV9" s="478"/>
      <c r="KW9" s="479"/>
      <c r="KX9" s="480"/>
      <c r="KY9" s="124"/>
      <c r="KZ9" s="481"/>
      <c r="LA9" s="479"/>
      <c r="LB9" s="482"/>
      <c r="LC9" s="478"/>
      <c r="LD9" s="479"/>
      <c r="LE9" s="480"/>
      <c r="LF9" s="124"/>
      <c r="LG9" s="481" t="s">
        <v>289</v>
      </c>
      <c r="LH9" s="479"/>
      <c r="LI9" s="482"/>
      <c r="LJ9" s="478"/>
      <c r="LK9" s="479"/>
      <c r="LL9" s="480"/>
      <c r="LM9" s="124"/>
      <c r="LN9" s="481"/>
      <c r="LO9" s="479"/>
      <c r="LP9" s="482"/>
      <c r="LQ9" s="478"/>
      <c r="LR9" s="479"/>
      <c r="LS9" s="480"/>
      <c r="LT9" s="124"/>
      <c r="LU9" s="481"/>
      <c r="LV9" s="479"/>
      <c r="LW9" s="482"/>
      <c r="LX9" s="478"/>
      <c r="LY9" s="479"/>
      <c r="LZ9" s="480"/>
      <c r="MA9" s="124"/>
      <c r="MB9" s="481"/>
      <c r="MC9" s="479"/>
      <c r="MD9" s="482"/>
      <c r="ME9" s="478"/>
      <c r="MF9" s="479"/>
      <c r="MG9" s="480"/>
      <c r="MH9" s="124"/>
      <c r="MI9" s="481"/>
      <c r="MJ9" s="479"/>
      <c r="MK9" s="482"/>
      <c r="ML9" s="478"/>
      <c r="MM9" s="479"/>
      <c r="MN9" s="480"/>
      <c r="MO9" s="124"/>
      <c r="MP9" s="481"/>
      <c r="MQ9" s="479"/>
      <c r="MR9" s="482"/>
      <c r="MS9" s="478"/>
      <c r="MT9" s="479"/>
      <c r="MU9" s="480"/>
      <c r="MV9" s="124"/>
      <c r="MW9" s="481"/>
      <c r="MX9" s="479"/>
      <c r="MY9" s="482"/>
      <c r="MZ9" s="478"/>
      <c r="NA9" s="479"/>
      <c r="NB9" s="480"/>
      <c r="NC9" s="124"/>
      <c r="ND9" s="481"/>
      <c r="NE9" s="479"/>
      <c r="NF9" s="482"/>
      <c r="NG9" s="478"/>
      <c r="NH9" s="479"/>
      <c r="NI9" s="480"/>
      <c r="NJ9" s="124"/>
      <c r="NK9" s="481"/>
      <c r="NL9" s="479"/>
      <c r="NM9" s="482"/>
      <c r="NN9" s="478"/>
      <c r="NO9" s="479"/>
      <c r="NP9" s="480"/>
      <c r="NQ9" s="124"/>
      <c r="NR9" s="481"/>
      <c r="NS9" s="479"/>
      <c r="NT9" s="482"/>
      <c r="NU9" s="478"/>
      <c r="NV9" s="479"/>
      <c r="NW9" s="480"/>
      <c r="NX9" s="124"/>
      <c r="NY9" s="481"/>
      <c r="NZ9" s="479"/>
      <c r="OA9" s="482"/>
      <c r="OB9" s="478"/>
      <c r="OC9" s="479"/>
      <c r="OD9" s="480"/>
      <c r="OE9" s="124"/>
      <c r="OF9" s="481"/>
      <c r="OG9" s="479"/>
      <c r="OH9" s="482"/>
      <c r="OI9" s="478"/>
      <c r="OJ9" s="479"/>
      <c r="OK9" s="480"/>
      <c r="OL9" s="124"/>
      <c r="OM9" s="481"/>
      <c r="ON9" s="479"/>
      <c r="OO9" s="482"/>
      <c r="OP9" s="478"/>
      <c r="OQ9" s="479"/>
      <c r="OR9" s="480"/>
      <c r="OS9" s="124"/>
      <c r="OT9" s="481"/>
      <c r="OU9" s="479"/>
      <c r="OV9" s="482"/>
      <c r="OW9" s="478"/>
      <c r="OX9" s="479"/>
      <c r="OY9" s="480"/>
      <c r="OZ9" s="124"/>
      <c r="PA9" s="481"/>
      <c r="PB9" s="479"/>
      <c r="PC9" s="482"/>
      <c r="PD9" s="478"/>
      <c r="PE9" s="479"/>
      <c r="PF9" s="480"/>
      <c r="PG9" s="124"/>
      <c r="PH9" s="481"/>
      <c r="PI9" s="479"/>
      <c r="PJ9" s="482"/>
      <c r="PK9" s="478"/>
      <c r="PL9" s="479"/>
      <c r="PM9" s="480"/>
      <c r="PN9" s="124"/>
      <c r="PO9" s="481"/>
      <c r="PP9" s="479"/>
      <c r="PQ9" s="482"/>
      <c r="PR9" s="478"/>
      <c r="PS9" s="479"/>
      <c r="PT9" s="480"/>
      <c r="PU9" s="124"/>
      <c r="PV9" s="481"/>
      <c r="PW9" s="479"/>
      <c r="PX9" s="482"/>
      <c r="PY9" s="478"/>
      <c r="PZ9" s="479"/>
      <c r="QA9" s="480"/>
      <c r="QB9" s="124"/>
      <c r="QC9" s="481"/>
      <c r="QD9" s="479"/>
      <c r="QE9" s="482"/>
      <c r="QF9" s="478"/>
      <c r="QG9" s="479"/>
      <c r="QH9" s="480"/>
      <c r="QI9" s="381"/>
      <c r="QJ9" s="481"/>
      <c r="QK9" s="479"/>
      <c r="QL9" s="482"/>
      <c r="QM9" s="478"/>
      <c r="QN9" s="479"/>
      <c r="QO9" s="480"/>
      <c r="QP9" s="381"/>
      <c r="QQ9" s="481"/>
      <c r="QR9" s="479"/>
      <c r="QS9" s="482"/>
      <c r="QT9" s="478"/>
      <c r="QU9" s="479"/>
      <c r="QV9" s="480"/>
    </row>
    <row r="10" spans="1:464" ht="5.0999999999999996" customHeight="1" thickBot="1">
      <c r="A10" s="523"/>
      <c r="B10" s="524"/>
      <c r="C10" s="525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93" t="s">
        <v>152</v>
      </c>
      <c r="B11" s="494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>
        <f>IF(ISBLANK($KQ$3),"",IF(ISBLANK(Tipy!IJ6),0,IF(AND(Tipy!IJ6=Výsledky!$KO$3,Tipy!IL6=Výsledky!$KQ$3),60,0)))</f>
        <v>0</v>
      </c>
      <c r="JY12" s="61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61">
        <f>IF(ISBLANK($KQ$3),"",IF(OR(Tipy!IM6=Výsledky!$JX$6,Tipy!IM6=Výsledky!$JX$7,Tipy!IM6=Výsledky!$JX$8,Tipy!IM6=Výsledky!$JX$9),IF(VLOOKUP(Tipy!IM6,'Kategórie hráčov'!$A$2:$B$46,2,FALSE)=30,30,20),0))</f>
        <v>0</v>
      </c>
      <c r="KA12" s="61">
        <f>IF(ISBLANK($KQ$3),"",IF(OR(Tipy!IN6=Výsledky!$KA$6,Tipy!IN6=Výsledky!$KA$7,Tipy!IN6=Výsledky!$KA$8,Tipy!IN6=Výsledky!$KA$9),IF(VLOOKUP(Tipy!IN6,'Kategórie hráčov'!$A$2:$B$46,2,FALSE)=30,30,20),0))</f>
        <v>0</v>
      </c>
      <c r="KB12" s="62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5" t="str">
        <f>IF(ISBLANK($KQ$3),"",IF(ISBLANK(Tipy!IJ6),"-",SUM(JX12:KB12)))</f>
        <v>-</v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IF(ISBLANK($KQ$3),"",IF(ISBLANK(Tipy!IV6),0,IF(AND(Tipy!IV6=Výsledky!$KO$3,Tipy!IX6=Výsledky!$KQ$3),60,0)))</f>
        <v>0</v>
      </c>
      <c r="KM12" s="61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61">
        <f>IF(ISBLANK($KQ$3),"",IF(OR(Tipy!IY6=Výsledky!$KL$6,Tipy!IY6=Výsledky!$KL$7,Tipy!IY6=Výsledky!$KL$8,Tipy!IY6=Výsledky!$KL$9),VLOOKUP(Tipy!IY6,'Kategórie hráčov'!$A$2:$B$51,2,FALSE),0))</f>
        <v>0</v>
      </c>
      <c r="KO12" s="61">
        <f>IF(ISBLANK($KQ$3),"",IF(OR(Tipy!IZ6=Výsledky!$KO$6,Tipy!IZ6=Výsledky!$KO$7,Tipy!IZ6=Výsledky!$KO$8,Tipy!IZ6=Výsledky!$KO$9),VLOOKUP(Tipy!IZ6,'Kategórie hráčov'!$A$27:$B$76,2,FALSE),0))</f>
        <v>0</v>
      </c>
      <c r="KP12" s="62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5">
        <f>IF(ISBLANK($KQ$3),"",IF(ISBLANK(Tipy!IV6),"-",SUM(KL12:KP12)))</f>
        <v>0</v>
      </c>
      <c r="KR12" s="64"/>
      <c r="KS12" s="61">
        <f>IF(ISBLANK($KX$3),"",IF(ISBLANK(Tipy!JB6),0,IF(AND(Tipy!JB6=Výsledky!$KV$3,Tipy!JD6=Výsledky!$KX$3),60,0)))</f>
        <v>0</v>
      </c>
      <c r="KT12" s="61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61">
        <f>IF(ISBLANK($KX$3),"",IF(OR(Tipy!JE6=Výsledky!$KS$6,Tipy!JE6=Výsledky!$KS$7,Tipy!JE6=Výsledky!$KS$8,Tipy!JE6=Výsledky!$KS$9),VLOOKUP(Tipy!JE6,'Kategórie hráčov'!$A$2:$B$51,2,FALSE),0))</f>
        <v>0</v>
      </c>
      <c r="KV12" s="61">
        <f>IF(ISBLANK($KX$3),"",IF(OR(Tipy!JF6=Výsledky!$KV$6,Tipy!JF6=Výsledky!$KV$7,Tipy!JF6=Výsledky!$KV$8,Tipy!JF6=Výsledky!$KV$9),VLOOKUP(Tipy!JF6,'Kategórie hráčov'!$A$27:$B$76,2,FALSE),0))</f>
        <v>20</v>
      </c>
      <c r="KW12" s="62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5">
        <f>IF(ISBLANK($KX$3),"",IF(ISBLANK(Tipy!JB6),"-",SUM(KS12:KW12)))</f>
        <v>50</v>
      </c>
      <c r="KY12" s="64"/>
      <c r="KZ12" s="61">
        <f>IF(ISBLANK($LE$3),"",IF(ISBLANK(Tipy!JH6),0,IF(AND(Tipy!JH6=Výsledky!$LC$3,Tipy!JJ6=Výsledky!$LE$3),60,0)))</f>
        <v>0</v>
      </c>
      <c r="LA12" s="61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61">
        <f>IF(ISBLANK($LE$3),"",IF(OR(Tipy!JE6=Výsledky!$KZ$6,Tipy!JE6=Výsledky!$KZ$7,Tipy!JE6=Výsledky!$KZ$8,Tipy!JE6=Výsledky!$KZ$9),VLOOKUP(Tipy!JE6,'Kategórie hráčov'!$A$2:$B$51,2,FALSE),0))</f>
        <v>0</v>
      </c>
      <c r="LC12" s="61">
        <f>IF(ISBLANK($LE$3),"",IF(OR(Tipy!JL6=Výsledky!$LC$6,Tipy!JL6=Výsledky!$LC$7,Tipy!JL6=Výsledky!$LC$8,Tipy!JL6=Výsledky!$LC$9),VLOOKUP(Tipy!JL6,'Kategórie hráčov'!$A$27:$B$76,2,FALSE),0))</f>
        <v>20</v>
      </c>
      <c r="LD12" s="62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5">
        <f>IF(ISBLANK($LE$3),"",IF(ISBLANK(Tipy!JH6),"-",SUM(KZ12:LD12)))</f>
        <v>40</v>
      </c>
      <c r="LF12" s="64"/>
      <c r="LG12" s="61">
        <f>IF(ISBLANK($LL$3),"",IF(ISBLANK(Tipy!JN6),0,IF(AND(Tipy!JN6=Výsledky!$LJ$3,Tipy!JP6=Výsledky!$LL3),60,0)))</f>
        <v>0</v>
      </c>
      <c r="LH12" s="61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61">
        <f>IF(ISBLANK($LL$3),"",IF(OR(Tipy!JQ6=Výsledky!$LG$6,Tipy!JQ6=Výsledky!$LG$7,Tipy!JQ6=Výsledky!$LG$8,Tipy!JQ6=Výsledky!$LG$9),VLOOKUP(Tipy!JQ6,'Kategórie hráčov'!$A$2:$B$51,2,FALSE),0))</f>
        <v>20</v>
      </c>
      <c r="LJ12" s="61">
        <f>IF(ISBLANK($LL$3),"",IF(OR(Tipy!JR6=Výsledky!$LJ$6,Tipy!JR6=Výsledky!$LJ$7,Tipy!JR6=Výsledky!$LJ$8,Tipy!JR6=Výsledky!$LJ$9),VLOOKUP(Tipy!JR6,'Kategórie hráčov'!$A$27:$B$76,2,FALSE),0))</f>
        <v>0</v>
      </c>
      <c r="LK12" s="62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409">
        <f>IF(ISBLANK($LL$3),"",IF(ISBLANK(Tipy!JN6),"-",SUM(LG12:LK12)))</f>
        <v>40</v>
      </c>
      <c r="LM12" s="64"/>
      <c r="LN12" s="61">
        <f>IF(ISBLANK($LS$3),"",IF(ISBLANK(Tipy!JT6),0,IF(AND(Tipy!JT6=Výsledky!$LQ$3,Tipy!JV6=Výsledky!$LS$3),60,0)))</f>
        <v>0</v>
      </c>
      <c r="LO12" s="61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61">
        <f>IF(ISBLANK($LS$3),"",IF(OR(Tipy!JQ6=Výsledky!$LN$6,Tipy!JQ6=Výsledky!$LN$7,Tipy!JQ6=Výsledky!$LN$8,Tipy!JQ6=Výsledky!$LN$9),IF(VLOOKUP(Tipy!JQ6,'Kategórie hráčov'!$A$2:$B$46,2,FALSE)=30,30,20),0))</f>
        <v>0</v>
      </c>
      <c r="LQ12" s="61">
        <f>IF(ISBLANK($LS$3),"",IF(OR(Tipy!JX6=Výsledky!$LQ$6,Tipy!JX6=Výsledky!$LQ$7,Tipy!JX6=Výsledky!$LQ$8,Tipy!JX6=Výsledky!$LQ$9),IF(VLOOKUP(Tipy!JX6,'Kategórie hráčov'!$A$2:$B$46,2,FALSE)=30,30,20),0))</f>
        <v>0</v>
      </c>
      <c r="LR12" s="62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5">
        <f>IF(ISBLANK($LS$3),"",IF(ISBLANK(Tipy!JT6),"-",SUM(LN12:LR12)))</f>
        <v>0</v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>
        <f>IF(ISBLANK($KQ$3),"",IF(ISBLANK(Tipy!IJ7),0,IF(AND(Tipy!IJ7=Výsledky!$KO$3,Tipy!IL7=Výsledky!$KQ$3),60,0)))</f>
        <v>0</v>
      </c>
      <c r="JY13" s="61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61">
        <f>IF(ISBLANK($KQ$3),"",IF(OR(Tipy!IM7=Výsledky!$JX$6,Tipy!IM7=Výsledky!$JX$7,Tipy!IM7=Výsledky!$JX$8,Tipy!IM7=Výsledky!$JX$9),IF(VLOOKUP(Tipy!IM7,'Kategórie hráčov'!$A$2:$B$46,2,FALSE)=30,30,20),0))</f>
        <v>0</v>
      </c>
      <c r="KA13" s="61">
        <f>IF(ISBLANK($KQ$3),"",IF(OR(Tipy!IN7=Výsledky!$KA$6,Tipy!IN7=Výsledky!$KA$7,Tipy!IN7=Výsledky!$KA$8,Tipy!IN7=Výsledky!$KA$9),IF(VLOOKUP(Tipy!IN7,'Kategórie hráčov'!$A$2:$B$46,2,FALSE)=30,30,20),0))</f>
        <v>0</v>
      </c>
      <c r="KB13" s="62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5" t="str">
        <f>IF(ISBLANK($KQ$3),"",IF(ISBLANK(Tipy!IJ7),"-",SUM(JX13:KB13)))</f>
        <v>-</v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IF(ISBLANK($KQ$3),"",IF(ISBLANK(Tipy!IV7),0,IF(AND(Tipy!IV7=Výsledky!$KO$3,Tipy!IX7=Výsledky!$KQ$3),60,0)))</f>
        <v>0</v>
      </c>
      <c r="KM13" s="61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61">
        <f>IF(ISBLANK($KQ$3),"",IF(OR(Tipy!IY7=Výsledky!$KL$6,Tipy!IY7=Výsledky!$KL$7,Tipy!IY7=Výsledky!$KL$8,Tipy!IY7=Výsledky!$KL$9),VLOOKUP(Tipy!IY7,'Kategórie hráčov'!$A$2:$B$51,2,FALSE),0))</f>
        <v>0</v>
      </c>
      <c r="KO13" s="61">
        <f>IF(ISBLANK($KQ$3),"",IF(OR(Tipy!IZ7=Výsledky!$KO$6,Tipy!IZ7=Výsledky!$KO$7,Tipy!IZ7=Výsledky!$KO$8,Tipy!IZ7=Výsledky!$KO$9),VLOOKUP(Tipy!IZ7,'Kategórie hráčov'!$A$27:$B$76,2,FALSE),0))</f>
        <v>0</v>
      </c>
      <c r="KP13" s="62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5" t="str">
        <f>IF(ISBLANK($KJ$3),"",IF(ISBLANK(Tipy!IV7),"-",SUM(KL13:KP13)))</f>
        <v>-</v>
      </c>
      <c r="KR13" s="64"/>
      <c r="KS13" s="61">
        <f>IF(ISBLANK($KX$3),"",IF(ISBLANK(Tipy!JB7),0,IF(AND(Tipy!JB7=Výsledky!$KV$3,Tipy!JD7=Výsledky!$KX$3),60,0)))</f>
        <v>0</v>
      </c>
      <c r="KT13" s="61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61">
        <f>IF(ISBLANK($KX$3),"",IF(OR(Tipy!JE7=Výsledky!$KS$6,Tipy!JE7=Výsledky!$KS$7,Tipy!JE7=Výsledky!$KS$8,Tipy!JE7=Výsledky!$KS$9),VLOOKUP(Tipy!JE7,'Kategórie hráčov'!$A$2:$B$51,2,FALSE),0))</f>
        <v>0</v>
      </c>
      <c r="KV13" s="61">
        <f>IF(ISBLANK($KX$3),"",IF(OR(Tipy!JF7=Výsledky!$KV$6,Tipy!JF7=Výsledky!$KV$7,Tipy!JF7=Výsledky!$KV$8,Tipy!JF7=Výsledky!$KV$9),VLOOKUP(Tipy!JF7,'Kategórie hráčov'!$A$27:$B$76,2,FALSE),0))</f>
        <v>0</v>
      </c>
      <c r="KW13" s="62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5" t="str">
        <f>IF(ISBLANK($KX$3),"",IF(ISBLANK(Tipy!JB7),"-",SUM(KS13:KW13)))</f>
        <v>-</v>
      </c>
      <c r="KY13" s="64"/>
      <c r="KZ13" s="61">
        <f>IF(ISBLANK($LE$3),"",IF(ISBLANK(Tipy!JH7),0,IF(AND(Tipy!JH7=Výsledky!$LC$3,Tipy!JJ7=Výsledky!$LE$3),60,0)))</f>
        <v>0</v>
      </c>
      <c r="LA13" s="61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61">
        <f>IF(ISBLANK($LE$3),"",IF(OR(Tipy!JE7=Výsledky!$KZ$6,Tipy!JE7=Výsledky!$KZ$7,Tipy!JE7=Výsledky!$KZ$8,Tipy!JE7=Výsledky!$KZ$9),VLOOKUP(Tipy!JE7,'Kategórie hráčov'!$A$2:$B$51,2,FALSE),0))</f>
        <v>0</v>
      </c>
      <c r="LC13" s="61">
        <f>IF(ISBLANK($LE$3),"",IF(OR(Tipy!JL7=Výsledky!$LC$6,Tipy!JL7=Výsledky!$LC$7,Tipy!JL7=Výsledky!$LC$8,Tipy!JL7=Výsledky!$LC$9),VLOOKUP(Tipy!JL7,'Kategórie hráčov'!$A$27:$B$76,2,FALSE),0))</f>
        <v>0</v>
      </c>
      <c r="LD13" s="62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5" t="str">
        <f>IF(ISBLANK($LE$3),"",IF(ISBLANK(Tipy!JH7),"-",SUM(KZ13:LD13)))</f>
        <v>-</v>
      </c>
      <c r="LF13" s="64"/>
      <c r="LG13" s="61">
        <f>IF(ISBLANK($LL$3),"",IF(ISBLANK(Tipy!JN7),0,IF(AND(Tipy!JN7=Výsledky!$LJ$3,Tipy!JP7=Výsledky!$LL4),60,0)))</f>
        <v>0</v>
      </c>
      <c r="LH13" s="61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61">
        <f>IF(ISBLANK($LL$3),"",IF(OR(Tipy!JQ7=Výsledky!$LG$6,Tipy!JQ7=Výsledky!$LG$7,Tipy!JQ7=Výsledky!$LG$8,Tipy!JQ7=Výsledky!$LG$9),VLOOKUP(Tipy!JQ7,'Kategórie hráčov'!$A$2:$B$51,2,FALSE),0))</f>
        <v>0</v>
      </c>
      <c r="LJ13" s="61">
        <f>IF(ISBLANK($LL$3),"",IF(OR(Tipy!JR7=Výsledky!$LJ$6,Tipy!JR7=Výsledky!$LJ$7,Tipy!JR7=Výsledky!$LJ$8,Tipy!JR7=Výsledky!$LJ$9),VLOOKUP(Tipy!JR7,'Kategórie hráčov'!$A$27:$B$76,2,FALSE),0))</f>
        <v>0</v>
      </c>
      <c r="LK13" s="62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5" t="str">
        <f>IF(ISBLANK($LL$3),"",IF(ISBLANK(Tipy!JN7),"-",SUM(LG13:LK13)))</f>
        <v>-</v>
      </c>
      <c r="LM13" s="64"/>
      <c r="LN13" s="61">
        <f>IF(ISBLANK($LS$3),"",IF(ISBLANK(Tipy!JT7),0,IF(AND(Tipy!JT7=Výsledky!$LQ$3,Tipy!JV7=Výsledky!$LS$3),60,0)))</f>
        <v>0</v>
      </c>
      <c r="LO13" s="61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61">
        <f>IF(ISBLANK($LS$3),"",IF(OR(Tipy!JQ7=Výsledky!$LN$6,Tipy!JQ7=Výsledky!$LN$7,Tipy!JQ7=Výsledky!$LN$8,Tipy!JQ7=Výsledky!$LN$9),IF(VLOOKUP(Tipy!JQ7,'Kategórie hráčov'!$A$2:$B$46,2,FALSE)=30,30,20),0))</f>
        <v>0</v>
      </c>
      <c r="LQ13" s="61">
        <f>IF(ISBLANK($LS$3),"",IF(OR(Tipy!JX7=Výsledky!$LQ$6,Tipy!JX7=Výsledky!$LQ$7,Tipy!JX7=Výsledky!$LQ$8,Tipy!JX7=Výsledky!$LQ$9),IF(VLOOKUP(Tipy!JX7,'Kategórie hráčov'!$A$2:$B$46,2,FALSE)=30,30,20),0))</f>
        <v>0</v>
      </c>
      <c r="LR13" s="62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5" t="str">
        <f>IF(ISBLANK($LS$3),"",IF(ISBLANK(Tipy!JT7),"-",SUM(LN13:LR13)))</f>
        <v>-</v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>
        <f>IF(ISBLANK($KQ$3),"",IF(ISBLANK(Tipy!IJ8),0,IF(AND(Tipy!IJ8=Výsledky!$KO$3,Tipy!IL8=Výsledky!$KQ$3),60,0)))</f>
        <v>0</v>
      </c>
      <c r="JY14" s="61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61">
        <f>IF(ISBLANK($KQ$3),"",IF(OR(Tipy!IM8=Výsledky!$JX$6,Tipy!IM8=Výsledky!$JX$7,Tipy!IM8=Výsledky!$JX$8,Tipy!IM8=Výsledky!$JX$9),IF(VLOOKUP(Tipy!IM8,'Kategórie hráčov'!$A$2:$B$46,2,FALSE)=30,30,20),0))</f>
        <v>0</v>
      </c>
      <c r="KA14" s="61">
        <f>IF(ISBLANK($KQ$3),"",IF(OR(Tipy!IN8=Výsledky!$KA$6,Tipy!IN8=Výsledky!$KA$7,Tipy!IN8=Výsledky!$KA$8,Tipy!IN8=Výsledky!$KA$9),IF(VLOOKUP(Tipy!IN8,'Kategórie hráčov'!$A$2:$B$46,2,FALSE)=30,30,20),0))</f>
        <v>0</v>
      </c>
      <c r="KB14" s="62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5" t="str">
        <f>IF(ISBLANK($KQ$3),"",IF(ISBLANK(Tipy!IJ8),"-",SUM(JX14:KB14)))</f>
        <v>-</v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IF(ISBLANK($KQ$3),"",IF(ISBLANK(Tipy!IV8),0,IF(AND(Tipy!IV8=Výsledky!$KO$3,Tipy!IX8=Výsledky!$KQ$3),60,0)))</f>
        <v>0</v>
      </c>
      <c r="KM14" s="61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61">
        <f>IF(ISBLANK($KQ$3),"",IF(OR(Tipy!IY8=Výsledky!$KL$6,Tipy!IY8=Výsledky!$KL$7,Tipy!IY8=Výsledky!$KL$8,Tipy!IY8=Výsledky!$KL$9),VLOOKUP(Tipy!IY8,'Kategórie hráčov'!$A$2:$B$51,2,FALSE),0))</f>
        <v>0</v>
      </c>
      <c r="KO14" s="61">
        <f>IF(ISBLANK($KQ$3),"",IF(OR(Tipy!IZ8=Výsledky!$KO$6,Tipy!IZ8=Výsledky!$KO$7,Tipy!IZ8=Výsledky!$KO$8,Tipy!IZ8=Výsledky!$KO$9),VLOOKUP(Tipy!IZ8,'Kategórie hráčov'!$A$27:$B$76,2,FALSE),0))</f>
        <v>0</v>
      </c>
      <c r="KP14" s="62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5">
        <f>IF(ISBLANK($KJ$3),"",IF(ISBLANK(Tipy!IV8),"-",SUM(KL14:KP14)))</f>
        <v>0</v>
      </c>
      <c r="KR14" s="64"/>
      <c r="KS14" s="61">
        <f>IF(ISBLANK($KX$3),"",IF(ISBLANK(Tipy!JB8),0,IF(AND(Tipy!JB8=Výsledky!$KV$3,Tipy!JD8=Výsledky!$KX$3),60,0)))</f>
        <v>0</v>
      </c>
      <c r="KT14" s="61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61">
        <f>IF(ISBLANK($KX$3),"",IF(OR(Tipy!JE8=Výsledky!$KS$6,Tipy!JE8=Výsledky!$KS$7,Tipy!JE8=Výsledky!$KS$8,Tipy!JE8=Výsledky!$KS$9),VLOOKUP(Tipy!JE8,'Kategórie hráčov'!$A$2:$B$51,2,FALSE),0))</f>
        <v>0</v>
      </c>
      <c r="KV14" s="61">
        <f>IF(ISBLANK($KX$3),"",IF(OR(Tipy!JF8=Výsledky!$KV$6,Tipy!JF8=Výsledky!$KV$7,Tipy!JF8=Výsledky!$KV$8,Tipy!JF8=Výsledky!$KV$9),VLOOKUP(Tipy!JF8,'Kategórie hráčov'!$A$27:$B$76,2,FALSE),0))</f>
        <v>30</v>
      </c>
      <c r="KW14" s="62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5">
        <f>IF(ISBLANK($KX$3),"",IF(ISBLANK(Tipy!JB8),"-",SUM(KS14:KW14)))</f>
        <v>50</v>
      </c>
      <c r="KY14" s="64"/>
      <c r="KZ14" s="61">
        <f>IF(ISBLANK($LE$3),"",IF(ISBLANK(Tipy!JH8),0,IF(AND(Tipy!JH8=Výsledky!$LC$3,Tipy!JJ8=Výsledky!$LE$3),60,0)))</f>
        <v>0</v>
      </c>
      <c r="LA14" s="61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61">
        <f>IF(ISBLANK($LE$3),"",IF(OR(Tipy!JK8=Výsledky!$KZ$6,Tipy!JK8=Výsledky!$KZ$7,Tipy!JK8=Výsledky!$KZ$8,Tipy!JK8=Výsledky!$KZ$9),VLOOKUP(Tipy!JK8,'Kategórie hráčov'!$A$2:$B$51,2,FALSE),0))</f>
        <v>20</v>
      </c>
      <c r="LC14" s="61">
        <f>IF(ISBLANK($LE$3),"",IF(OR(Tipy!JL8=Výsledky!$LC$6,Tipy!JL8=Výsledky!$LC$7,Tipy!JL8=Výsledky!$LC$8,Tipy!JL8=Výsledky!$LC$9),VLOOKUP(Tipy!JL8,'Kategórie hráčov'!$A$27:$B$76,2,FALSE),0))</f>
        <v>20</v>
      </c>
      <c r="LD14" s="62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5">
        <f>IF(ISBLANK($LE$3),"",IF(ISBLANK(Tipy!JH8),"-",SUM(KZ14:LD14)))</f>
        <v>60</v>
      </c>
      <c r="LF14" s="64"/>
      <c r="LG14" s="61">
        <f>IF(ISBLANK($LL$3),"",IF(ISBLANK(Tipy!JN8),0,IF(AND(Tipy!JN8=Výsledky!$LJ$3,Tipy!JP8=Výsledky!$LL5),60,0)))</f>
        <v>0</v>
      </c>
      <c r="LH14" s="61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61">
        <f>IF(ISBLANK($LL$3),"",IF(OR(Tipy!JQ8=Výsledky!$LG$6,Tipy!JQ8=Výsledky!$LG$7,Tipy!JQ8=Výsledky!$LG$8,Tipy!JQ8=Výsledky!$LG$9),VLOOKUP(Tipy!JQ8,'Kategórie hráčov'!$A$2:$B$51,2,FALSE),0))</f>
        <v>0</v>
      </c>
      <c r="LJ14" s="61">
        <f>IF(ISBLANK($LL$3),"",IF(OR(Tipy!JR8=Výsledky!$LJ$6,Tipy!JR8=Výsledky!$LJ$7,Tipy!JR8=Výsledky!$LJ$8,Tipy!JR8=Výsledky!$LJ$9),VLOOKUP(Tipy!JR8,'Kategórie hráčov'!$A$27:$B$76,2,FALSE),0))</f>
        <v>0</v>
      </c>
      <c r="LK14" s="62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5">
        <f>IF(ISBLANK($LL$3),"",IF(ISBLANK(Tipy!JN8),"-",SUM(LG14:LK14)))</f>
        <v>0</v>
      </c>
      <c r="LM14" s="64"/>
      <c r="LN14" s="61">
        <f>IF(ISBLANK($LS$3),"",IF(ISBLANK(Tipy!JT8),0,IF(AND(Tipy!JT8=Výsledky!$LQ$3,Tipy!JV8=Výsledky!$LS$3),60,0)))</f>
        <v>0</v>
      </c>
      <c r="LO14" s="61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61">
        <f>IF(ISBLANK($LS$3),"",IF(OR(Tipy!JQ8=Výsledky!$LN$6,Tipy!JQ8=Výsledky!$LN$7,Tipy!JQ8=Výsledky!$LN$8,Tipy!JQ8=Výsledky!$LN$9),IF(VLOOKUP(Tipy!JQ8,'Kategórie hráčov'!$A$2:$B$46,2,FALSE)=30,30,20),0))</f>
        <v>0</v>
      </c>
      <c r="LQ14" s="61">
        <f>IF(ISBLANK($LS$3),"",IF(OR(Tipy!JX8=Výsledky!$LQ$6,Tipy!JX8=Výsledky!$LQ$7,Tipy!JX8=Výsledky!$LQ$8,Tipy!JX8=Výsledky!$LQ$9),IF(VLOOKUP(Tipy!JX8,'Kategórie hráčov'!$A$2:$B$46,2,FALSE)=30,30,20),0))</f>
        <v>0</v>
      </c>
      <c r="LR14" s="62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5">
        <f>IF(ISBLANK($LS$3),"",IF(ISBLANK(Tipy!JT8),"-",SUM(LN14:LR14)))</f>
        <v>10</v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>
        <f>IF(ISBLANK($KQ$3),"",IF(ISBLANK(Tipy!IJ9),0,IF(AND(Tipy!IJ9=Výsledky!$KO$3,Tipy!IL9=Výsledky!$KQ$3),60,0)))</f>
        <v>0</v>
      </c>
      <c r="JY15" s="61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61">
        <f>IF(ISBLANK($KQ$3),"",IF(OR(Tipy!IM9=Výsledky!$JX$6,Tipy!IM9=Výsledky!$JX$7,Tipy!IM9=Výsledky!$JX$8,Tipy!IM9=Výsledky!$JX$9),IF(VLOOKUP(Tipy!IM9,'Kategórie hráčov'!$A$2:$B$46,2,FALSE)=30,30,20),0))</f>
        <v>0</v>
      </c>
      <c r="KA15" s="61">
        <f>IF(ISBLANK($KQ$3),"",IF(OR(Tipy!IN9=Výsledky!$KA$6,Tipy!IN9=Výsledky!$KA$7,Tipy!IN9=Výsledky!$KA$8,Tipy!IN9=Výsledky!$KA$9),IF(VLOOKUP(Tipy!IN9,'Kategórie hráčov'!$A$2:$B$46,2,FALSE)=30,30,20),0))</f>
        <v>0</v>
      </c>
      <c r="KB15" s="62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5" t="str">
        <f>IF(ISBLANK($KQ$3),"",IF(ISBLANK(Tipy!IJ9),"-",SUM(JX15:KB15)))</f>
        <v>-</v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IF(ISBLANK($KQ$3),"",IF(ISBLANK(Tipy!IV9),0,IF(AND(Tipy!IV9=Výsledky!$KO$3,Tipy!IX9=Výsledky!$KQ$3),60,0)))</f>
        <v>0</v>
      </c>
      <c r="KM15" s="61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61">
        <f>IF(ISBLANK($KQ$3),"",IF(OR(Tipy!IY9=Výsledky!$KL$6,Tipy!IY9=Výsledky!$KL$7,Tipy!IY9=Výsledky!$KL$8,Tipy!IY9=Výsledky!$KL$9),VLOOKUP(Tipy!IY9,'Kategórie hráčov'!$A$2:$B$51,2,FALSE),0))</f>
        <v>0</v>
      </c>
      <c r="KO15" s="61">
        <f>IF(ISBLANK($KQ$3),"",IF(OR(Tipy!IZ9=Výsledky!$KO$6,Tipy!IZ9=Výsledky!$KO$7,Tipy!IZ9=Výsledky!$KO$8,Tipy!IZ9=Výsledky!$KO$9),VLOOKUP(Tipy!IZ9,'Kategórie hráčov'!$A$27:$B$76,2,FALSE),0))</f>
        <v>0</v>
      </c>
      <c r="KP15" s="62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5" t="str">
        <f>IF(ISBLANK($KJ$3),"",IF(ISBLANK(Tipy!IV9),"-",SUM(KL15:KP15)))</f>
        <v>-</v>
      </c>
      <c r="KR15" s="64"/>
      <c r="KS15" s="61">
        <f>IF(ISBLANK($KX$3),"",IF(ISBLANK(Tipy!JB9),0,IF(AND(Tipy!JB9=Výsledky!$KV$3,Tipy!JD9=Výsledky!$KX$3),60,0)))</f>
        <v>0</v>
      </c>
      <c r="KT15" s="61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61">
        <f>IF(ISBLANK($KX$3),"",IF(OR(Tipy!JE9=Výsledky!$KS$6,Tipy!JE9=Výsledky!$KS$7,Tipy!JE9=Výsledky!$KS$8,Tipy!JE9=Výsledky!$KS$9),VLOOKUP(Tipy!JE9,'Kategórie hráčov'!$A$2:$B$51,2,FALSE),0))</f>
        <v>0</v>
      </c>
      <c r="KV15" s="61">
        <f>IF(ISBLANK($KX$3),"",IF(OR(Tipy!JF9=Výsledky!$KV$6,Tipy!JF9=Výsledky!$KV$7,Tipy!JF9=Výsledky!$KV$8,Tipy!JF9=Výsledky!$KV$9),VLOOKUP(Tipy!JF9,'Kategórie hráčov'!$A$27:$B$76,2,FALSE),0))</f>
        <v>0</v>
      </c>
      <c r="KW15" s="62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5" t="str">
        <f>IF(ISBLANK($KX$3),"",IF(ISBLANK(Tipy!JB9),"-",SUM(KS15:KW15)))</f>
        <v>-</v>
      </c>
      <c r="KY15" s="64"/>
      <c r="KZ15" s="61">
        <f>IF(ISBLANK($LE$3),"",IF(ISBLANK(Tipy!JH9),0,IF(AND(Tipy!JH9=Výsledky!$LC$3,Tipy!JJ9=Výsledky!$LE$3),60,0)))</f>
        <v>0</v>
      </c>
      <c r="LA15" s="61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61">
        <f>IF(ISBLANK($LE$3),"",IF(OR(Tipy!JK9=Výsledky!$KZ$6,Tipy!JK9=Výsledky!$KZ$7,Tipy!JK9=Výsledky!$KZ$8,Tipy!JK9=Výsledky!$KZ$9),VLOOKUP(Tipy!JK9,'Kategórie hráčov'!$A$2:$B$51,2,FALSE),0))</f>
        <v>0</v>
      </c>
      <c r="LC15" s="61">
        <f>IF(ISBLANK($LE$3),"",IF(OR(Tipy!JL9=Výsledky!$LC$6,Tipy!JL9=Výsledky!$LC$7,Tipy!JL9=Výsledky!$LC$8,Tipy!JL9=Výsledky!$LC$9),VLOOKUP(Tipy!JL9,'Kategórie hráčov'!$A$27:$B$76,2,FALSE),0))</f>
        <v>0</v>
      </c>
      <c r="LD15" s="62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5" t="str">
        <f>IF(ISBLANK($LE$3),"",IF(ISBLANK(Tipy!JH9),"-",SUM(KZ15:LD15)))</f>
        <v>-</v>
      </c>
      <c r="LF15" s="64"/>
      <c r="LG15" s="61">
        <f>IF(ISBLANK($LL$3),"",IF(ISBLANK(Tipy!JN9),0,IF(AND(Tipy!JN9=Výsledky!$LJ$3,Tipy!JP9=Výsledky!$LL6),60,0)))</f>
        <v>0</v>
      </c>
      <c r="LH15" s="61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61">
        <f>IF(ISBLANK($LL$3),"",IF(OR(Tipy!JQ9=Výsledky!$LG$6,Tipy!JQ9=Výsledky!$LG$7,Tipy!JQ9=Výsledky!$LG$8,Tipy!JQ9=Výsledky!$LG$9),VLOOKUP(Tipy!JQ9,'Kategórie hráčov'!$A$2:$B$51,2,FALSE),0))</f>
        <v>0</v>
      </c>
      <c r="LJ15" s="61">
        <f>IF(ISBLANK($LL$3),"",IF(OR(Tipy!JR9=Výsledky!$LJ$6,Tipy!JR9=Výsledky!$LJ$7,Tipy!JR9=Výsledky!$LJ$8,Tipy!JR9=Výsledky!$LJ$9),VLOOKUP(Tipy!JR9,'Kategórie hráčov'!$A$27:$B$76,2,FALSE),0))</f>
        <v>0</v>
      </c>
      <c r="LK15" s="62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5" t="str">
        <f>IF(ISBLANK($LL$3),"",IF(ISBLANK(Tipy!JN9),"-",SUM(LG15:LK15)))</f>
        <v>-</v>
      </c>
      <c r="LM15" s="64"/>
      <c r="LN15" s="61">
        <f>IF(ISBLANK($LS$3),"",IF(ISBLANK(Tipy!JT9),0,IF(AND(Tipy!JT9=Výsledky!$LQ$3,Tipy!JV9=Výsledky!$LS$3),60,0)))</f>
        <v>0</v>
      </c>
      <c r="LO15" s="61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61">
        <f>IF(ISBLANK($LS$3),"",IF(OR(Tipy!JQ9=Výsledky!$LN$6,Tipy!JQ9=Výsledky!$LN$7,Tipy!JQ9=Výsledky!$LN$8,Tipy!JQ9=Výsledky!$LN$9),IF(VLOOKUP(Tipy!JQ9,'Kategórie hráčov'!$A$2:$B$46,2,FALSE)=30,30,20),0))</f>
        <v>0</v>
      </c>
      <c r="LQ15" s="61">
        <f>IF(ISBLANK($LS$3),"",IF(OR(Tipy!JX9=Výsledky!$LQ$6,Tipy!JX9=Výsledky!$LQ$7,Tipy!JX9=Výsledky!$LQ$8,Tipy!JX9=Výsledky!$LQ$9),IF(VLOOKUP(Tipy!JX9,'Kategórie hráčov'!$A$2:$B$46,2,FALSE)=30,30,20),0))</f>
        <v>0</v>
      </c>
      <c r="LR15" s="62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5" t="str">
        <f>IF(ISBLANK($LS$3),"",IF(ISBLANK(Tipy!JT9),"-",SUM(LN15:LR15)))</f>
        <v>-</v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>
        <f>IF(ISBLANK($KQ$3),"",IF(ISBLANK(Tipy!IJ10),0,IF(AND(Tipy!IJ10=Výsledky!$KO$3,Tipy!IL10=Výsledky!$KQ$3),60,0)))</f>
        <v>0</v>
      </c>
      <c r="JY16" s="61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61">
        <f>IF(ISBLANK($KQ$3),"",IF(OR(Tipy!IM10=Výsledky!$JX$6,Tipy!IM10=Výsledky!$JX$7,Tipy!IM10=Výsledky!$JX$8,Tipy!IM10=Výsledky!$JX$9),IF(VLOOKUP(Tipy!IM10,'Kategórie hráčov'!$A$2:$B$46,2,FALSE)=30,30,20),0))</f>
        <v>0</v>
      </c>
      <c r="KA16" s="61">
        <f>IF(ISBLANK($KQ$3),"",IF(OR(Tipy!IN10=Výsledky!$KA$6,Tipy!IN10=Výsledky!$KA$7,Tipy!IN10=Výsledky!$KA$8,Tipy!IN10=Výsledky!$KA$9),IF(VLOOKUP(Tipy!IN10,'Kategórie hráčov'!$A$2:$B$46,2,FALSE)=30,30,20),0))</f>
        <v>0</v>
      </c>
      <c r="KB16" s="62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5" t="str">
        <f>IF(ISBLANK($KQ$3),"",IF(ISBLANK(Tipy!IJ10),"-",SUM(JX16:KB16)))</f>
        <v>-</v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IF(ISBLANK($KQ$3),"",IF(ISBLANK(Tipy!IV10),0,IF(AND(Tipy!IV10=Výsledky!$KO$3,Tipy!IX10=Výsledky!$KQ$3),60,0)))</f>
        <v>0</v>
      </c>
      <c r="KM16" s="61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61">
        <f>IF(ISBLANK($KQ$3),"",IF(OR(Tipy!IY10=Výsledky!$KL$6,Tipy!IY10=Výsledky!$KL$7,Tipy!IY10=Výsledky!$KL$8,Tipy!IY10=Výsledky!$KL$9),VLOOKUP(Tipy!IY10,'Kategórie hráčov'!$A$2:$B$51,2,FALSE),0))</f>
        <v>0</v>
      </c>
      <c r="KO16" s="61">
        <f>IF(ISBLANK($KQ$3),"",IF(OR(Tipy!IZ10=Výsledky!$KO$6,Tipy!IZ10=Výsledky!$KO$7,Tipy!IZ10=Výsledky!$KO$8,Tipy!IZ10=Výsledky!$KO$9),VLOOKUP(Tipy!IZ10,'Kategórie hráčov'!$A$27:$B$76,2,FALSE),0))</f>
        <v>0</v>
      </c>
      <c r="KP16" s="62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5" t="str">
        <f>IF(ISBLANK($KJ$3),"",IF(ISBLANK(Tipy!IV10),"-",SUM(KL16:KP16)))</f>
        <v>-</v>
      </c>
      <c r="KR16" s="64"/>
      <c r="KS16" s="61">
        <f>IF(ISBLANK($KX$3),"",IF(ISBLANK(Tipy!JB10),0,IF(AND(Tipy!JB10=Výsledky!$KV$3,Tipy!JD10=Výsledky!$KX$3),60,0)))</f>
        <v>0</v>
      </c>
      <c r="KT16" s="61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61">
        <f>IF(ISBLANK($KX$3),"",IF(OR(Tipy!JE10=Výsledky!$KS$6,Tipy!JE10=Výsledky!$KS$7,Tipy!JE10=Výsledky!$KS$8,Tipy!JE10=Výsledky!$KS$9),VLOOKUP(Tipy!JE10,'Kategórie hráčov'!$A$2:$B$51,2,FALSE),0))</f>
        <v>0</v>
      </c>
      <c r="KV16" s="61">
        <f>IF(ISBLANK($KX$3),"",IF(OR(Tipy!JF10=Výsledky!$KV$6,Tipy!JF10=Výsledky!$KV$7,Tipy!JF10=Výsledky!$KV$8,Tipy!JF10=Výsledky!$KV$9),VLOOKUP(Tipy!JF10,'Kategórie hráčov'!$A$27:$B$76,2,FALSE),0))</f>
        <v>0</v>
      </c>
      <c r="KW16" s="62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5" t="str">
        <f>IF(ISBLANK($KX$3),"",IF(ISBLANK(Tipy!JB10),"-",SUM(KS16:KW16)))</f>
        <v>-</v>
      </c>
      <c r="KY16" s="64"/>
      <c r="KZ16" s="61">
        <f>IF(ISBLANK($LE$3),"",IF(ISBLANK(Tipy!JH10),0,IF(AND(Tipy!JH10=Výsledky!$LC$3,Tipy!JJ10=Výsledky!$LE$3),60,0)))</f>
        <v>0</v>
      </c>
      <c r="LA16" s="61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61">
        <f>IF(ISBLANK($LE$3),"",IF(OR(Tipy!JK10=Výsledky!$KZ$6,Tipy!JK10=Výsledky!$KZ$7,Tipy!JK10=Výsledky!$KZ$8,Tipy!JK10=Výsledky!$KZ$9),VLOOKUP(Tipy!JK10,'Kategórie hráčov'!$A$2:$B$51,2,FALSE),0))</f>
        <v>0</v>
      </c>
      <c r="LC16" s="61">
        <f>IF(ISBLANK($LE$3),"",IF(OR(Tipy!JL10=Výsledky!$LC$6,Tipy!JL10=Výsledky!$LC$7,Tipy!JL10=Výsledky!$LC$8,Tipy!JL10=Výsledky!$LC$9),VLOOKUP(Tipy!JL10,'Kategórie hráčov'!$A$27:$B$76,2,FALSE),0))</f>
        <v>0</v>
      </c>
      <c r="LD16" s="62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5" t="str">
        <f>IF(ISBLANK($LE$3),"",IF(ISBLANK(Tipy!JH10),"-",SUM(KZ16:LD16)))</f>
        <v>-</v>
      </c>
      <c r="LF16" s="64"/>
      <c r="LG16" s="61">
        <f>IF(ISBLANK($LL$3),"",IF(ISBLANK(Tipy!JN10),0,IF(AND(Tipy!JN10=Výsledky!$LJ$3,Tipy!JP10=Výsledky!$LL7),60,0)))</f>
        <v>0</v>
      </c>
      <c r="LH16" s="61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61">
        <f>IF(ISBLANK($LL$3),"",IF(OR(Tipy!JQ10=Výsledky!$LG$6,Tipy!JQ10=Výsledky!$LG$7,Tipy!JQ10=Výsledky!$LG$8,Tipy!JQ10=Výsledky!$LG$9),VLOOKUP(Tipy!JQ10,'Kategórie hráčov'!$A$2:$B$51,2,FALSE),0))</f>
        <v>0</v>
      </c>
      <c r="LJ16" s="61">
        <f>IF(ISBLANK($LL$3),"",IF(OR(Tipy!JR10=Výsledky!$LJ$6,Tipy!JR10=Výsledky!$LJ$7,Tipy!JR10=Výsledky!$LJ$8,Tipy!JR10=Výsledky!$LJ$9),VLOOKUP(Tipy!JR10,'Kategórie hráčov'!$A$27:$B$76,2,FALSE),0))</f>
        <v>0</v>
      </c>
      <c r="LK16" s="62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5" t="str">
        <f>IF(ISBLANK($LL$3),"",IF(ISBLANK(Tipy!JN10),"-",SUM(LG16:LK16)))</f>
        <v>-</v>
      </c>
      <c r="LM16" s="64"/>
      <c r="LN16" s="61">
        <f>IF(ISBLANK($LS$3),"",IF(ISBLANK(Tipy!JT10),0,IF(AND(Tipy!JT10=Výsledky!$LQ$3,Tipy!JV10=Výsledky!$LS$3),60,0)))</f>
        <v>0</v>
      </c>
      <c r="LO16" s="61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61">
        <f>IF(ISBLANK($LS$3),"",IF(OR(Tipy!JQ10=Výsledky!$LN$6,Tipy!JQ10=Výsledky!$LN$7,Tipy!JQ10=Výsledky!$LN$8,Tipy!JQ10=Výsledky!$LN$9),IF(VLOOKUP(Tipy!JQ10,'Kategórie hráčov'!$A$2:$B$46,2,FALSE)=30,30,20),0))</f>
        <v>0</v>
      </c>
      <c r="LQ16" s="61">
        <f>IF(ISBLANK($LS$3),"",IF(OR(Tipy!JX10=Výsledky!$LQ$6,Tipy!JX10=Výsledky!$LQ$7,Tipy!JX10=Výsledky!$LQ$8,Tipy!JX10=Výsledky!$LQ$9),IF(VLOOKUP(Tipy!JX10,'Kategórie hráčov'!$A$2:$B$46,2,FALSE)=30,30,20),0))</f>
        <v>0</v>
      </c>
      <c r="LR16" s="62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5" t="str">
        <f>IF(ISBLANK($LS$3),"",IF(ISBLANK(Tipy!JT10),"-",SUM(LN16:LR16)))</f>
        <v>-</v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>
        <f>IF(ISBLANK($KQ$3),"",IF(ISBLANK(Tipy!IJ11),0,IF(AND(Tipy!IJ11=Výsledky!$KO$3,Tipy!IL11=Výsledky!$KQ$3),60,0)))</f>
        <v>0</v>
      </c>
      <c r="JY17" s="61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61">
        <f>IF(ISBLANK($KQ$3),"",IF(OR(Tipy!IM11=Výsledky!$JX$6,Tipy!IM11=Výsledky!$JX$7,Tipy!IM11=Výsledky!$JX$8,Tipy!IM11=Výsledky!$JX$9),IF(VLOOKUP(Tipy!IM11,'Kategórie hráčov'!$A$2:$B$46,2,FALSE)=30,30,20),0))</f>
        <v>0</v>
      </c>
      <c r="KA17" s="61">
        <f>IF(ISBLANK($KQ$3),"",IF(OR(Tipy!IN11=Výsledky!$KA$6,Tipy!IN11=Výsledky!$KA$7,Tipy!IN11=Výsledky!$KA$8,Tipy!IN11=Výsledky!$KA$9),IF(VLOOKUP(Tipy!IN11,'Kategórie hráčov'!$A$2:$B$46,2,FALSE)=30,30,20),0))</f>
        <v>0</v>
      </c>
      <c r="KB17" s="62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5" t="str">
        <f>IF(ISBLANK($KQ$3),"",IF(ISBLANK(Tipy!IJ11),"-",SUM(JX17:KB17)))</f>
        <v>-</v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IF(ISBLANK($KQ$3),"",IF(ISBLANK(Tipy!IV11),0,IF(AND(Tipy!IV11=Výsledky!$KO$3,Tipy!IX11=Výsledky!$KQ$3),60,0)))</f>
        <v>0</v>
      </c>
      <c r="KM17" s="61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61">
        <f>IF(ISBLANK($KQ$3),"",IF(OR(Tipy!IY11=Výsledky!$KL$6,Tipy!IY11=Výsledky!$KL$7,Tipy!IY11=Výsledky!$KL$8,Tipy!IY11=Výsledky!$KL$9),VLOOKUP(Tipy!IY11,'Kategórie hráčov'!$A$2:$B$51,2,FALSE),0))</f>
        <v>0</v>
      </c>
      <c r="KO17" s="61">
        <f>IF(ISBLANK($KQ$3),"",IF(OR(Tipy!IZ11=Výsledky!$KO$6,Tipy!IZ11=Výsledky!$KO$7,Tipy!IZ11=Výsledky!$KO$8,Tipy!IZ11=Výsledky!$KO$9),VLOOKUP(Tipy!IZ11,'Kategórie hráčov'!$A$27:$B$76,2,FALSE),0))</f>
        <v>0</v>
      </c>
      <c r="KP17" s="62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5">
        <f>IF(ISBLANK($KJ$3),"",IF(ISBLANK(Tipy!IV11),"-",SUM(KL17:KP17)))</f>
        <v>0</v>
      </c>
      <c r="KR17" s="64"/>
      <c r="KS17" s="61">
        <f>IF(ISBLANK($KX$3),"",IF(ISBLANK(Tipy!JB11),0,IF(AND(Tipy!JB11=Výsledky!$KV$3,Tipy!JD11=Výsledky!$KX$3),60,0)))</f>
        <v>0</v>
      </c>
      <c r="KT17" s="61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61">
        <f>IF(ISBLANK($KX$3),"",IF(OR(Tipy!JE11=Výsledky!$KS$6,Tipy!JE11=Výsledky!$KS$7,Tipy!JE11=Výsledky!$KS$8,Tipy!JE11=Výsledky!$KS$9),VLOOKUP(Tipy!JE11,'Kategórie hráčov'!$A$81:$B$81,2,FALSE),0))</f>
        <v>20</v>
      </c>
      <c r="KV17" s="61">
        <f>IF(ISBLANK($KX$3),"",IF(OR(Tipy!JF11=Výsledky!$KV$6,Tipy!JF11=Výsledky!$KV$7,Tipy!JF11=Výsledky!$KV$8,Tipy!JF11=Výsledky!$KV$9),VLOOKUP(Tipy!JF11,'Kategórie hráčov'!$A$27:$B$76,2,FALSE),0))</f>
        <v>0</v>
      </c>
      <c r="KW17" s="62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5">
        <f>IF(ISBLANK($KX$3),"",IF(ISBLANK(Tipy!JB11),"-",SUM(KS17:KW17)))</f>
        <v>50</v>
      </c>
      <c r="KY17" s="64"/>
      <c r="KZ17" s="61">
        <f>IF(ISBLANK($LE$3),"",IF(ISBLANK(Tipy!JH11),0,IF(AND(Tipy!JH11=Výsledky!$LC$3,Tipy!JJ11=Výsledky!$LE$3),60,0)))</f>
        <v>0</v>
      </c>
      <c r="LA17" s="61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61">
        <f>IF(ISBLANK($LE$3),"",IF(OR(Tipy!JK11=Výsledky!$KZ$6,Tipy!JK11=Výsledky!$KZ$7,Tipy!JK11=Výsledky!$KZ$8,Tipy!JK11=Výsledky!$KZ$9),VLOOKUP(Tipy!JK11,'Kategórie hráčov'!$A$2:$B$51,2,FALSE),0))</f>
        <v>0</v>
      </c>
      <c r="LC17" s="61">
        <f>IF(ISBLANK($LE$3),"",IF(OR(Tipy!JL11=Výsledky!$LC$6,Tipy!JL11=Výsledky!$LC$7,Tipy!JL11=Výsledky!$LC$8,Tipy!JL11=Výsledky!$LC$9),VLOOKUP(Tipy!JL11,'Kategórie hráčov'!$A$27:$B$76,2,FALSE),0))</f>
        <v>0</v>
      </c>
      <c r="LD17" s="62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5">
        <f>IF(ISBLANK($LE$3),"",IF(ISBLANK(Tipy!JH11),"-",SUM(KZ17:LD17)))</f>
        <v>30</v>
      </c>
      <c r="LF17" s="64"/>
      <c r="LG17" s="61">
        <f>IF(ISBLANK($LL$3),"",IF(ISBLANK(Tipy!JN11),0,IF(AND(Tipy!JN11=Výsledky!$LJ$3,Tipy!JP11=Výsledky!$LL8),60,0)))</f>
        <v>0</v>
      </c>
      <c r="LH17" s="61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61">
        <f>IF(ISBLANK($LL$3),"",IF(OR(Tipy!JQ11=Výsledky!$LG$6,Tipy!JQ11=Výsledky!$LG$7,Tipy!JQ11=Výsledky!$LG$8,Tipy!JQ11=Výsledky!$LG$9),VLOOKUP(Tipy!JQ11,'Kategórie hráčov'!$A$2:$B$51,2,FALSE),0))</f>
        <v>0</v>
      </c>
      <c r="LJ17" s="61">
        <f>IF(ISBLANK($LL$3),"",IF(OR(Tipy!JR11=Výsledky!$LJ$6,Tipy!JR11=Výsledky!$LJ$7,Tipy!JR11=Výsledky!$LJ$8,Tipy!JR11=Výsledky!$LJ$9),VLOOKUP(Tipy!JR11,'Kategórie hráčov'!$A$27:$B$76,2,FALSE),0))</f>
        <v>0</v>
      </c>
      <c r="LK17" s="62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5" t="str">
        <f>IF(ISBLANK($LL$3),"",IF(ISBLANK(Tipy!JN11),"-",SUM(LG17:LK17)))</f>
        <v>-</v>
      </c>
      <c r="LM17" s="64"/>
      <c r="LN17" s="61">
        <f>IF(ISBLANK($LS$3),"",IF(ISBLANK(Tipy!JT11),0,IF(AND(Tipy!JT11=Výsledky!$LQ$3,Tipy!JV11=Výsledky!$LS$3),60,0)))</f>
        <v>0</v>
      </c>
      <c r="LO17" s="61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61">
        <f>IF(ISBLANK($LS$3),"",IF(OR(Tipy!JQ11=Výsledky!$LN$6,Tipy!JQ11=Výsledky!$LN$7,Tipy!JQ11=Výsledky!$LN$8,Tipy!JQ11=Výsledky!$LN$9),IF(VLOOKUP(Tipy!JQ11,'Kategórie hráčov'!$A$2:$B$46,2,FALSE)=30,30,20),0))</f>
        <v>0</v>
      </c>
      <c r="LQ17" s="61">
        <f>IF(ISBLANK($LS$3),"",IF(OR(Tipy!JX11=Výsledky!$LQ$6,Tipy!JX11=Výsledky!$LQ$7,Tipy!JX11=Výsledky!$LQ$8,Tipy!JX11=Výsledky!$LQ$9),IF(VLOOKUP(Tipy!JX11,'Kategórie hráčov'!$A$2:$B$46,2,FALSE)=30,30,20),0))</f>
        <v>0</v>
      </c>
      <c r="LR17" s="62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5">
        <f>IF(ISBLANK($LS$3),"",IF(ISBLANK(Tipy!JT11),"-",SUM(LN17:LR17)))</f>
        <v>10</v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>
        <f>IF(ISBLANK($KQ$3),"",IF(ISBLANK(Tipy!IJ12),0,IF(AND(Tipy!IJ12=Výsledky!$KO$3,Tipy!IL12=Výsledky!$KQ$3),60,0)))</f>
        <v>0</v>
      </c>
      <c r="JY18" s="61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61">
        <f>IF(ISBLANK($KQ$3),"",IF(OR(Tipy!IM12=Výsledky!$JX$6,Tipy!IM12=Výsledky!$JX$7,Tipy!IM12=Výsledky!$JX$8,Tipy!IM12=Výsledky!$JX$9),IF(VLOOKUP(Tipy!IM12,'Kategórie hráčov'!$A$2:$B$46,2,FALSE)=30,30,20),0))</f>
        <v>0</v>
      </c>
      <c r="KA18" s="61">
        <f>IF(ISBLANK($KQ$3),"",IF(OR(Tipy!IN12=Výsledky!$KA$6,Tipy!IN12=Výsledky!$KA$7,Tipy!IN12=Výsledky!$KA$8,Tipy!IN12=Výsledky!$KA$9),IF(VLOOKUP(Tipy!IN12,'Kategórie hráčov'!$A$2:$B$46,2,FALSE)=30,30,20),0))</f>
        <v>0</v>
      </c>
      <c r="KB18" s="62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5" t="str">
        <f>IF(ISBLANK($KQ$3),"",IF(ISBLANK(Tipy!IJ12),"-",SUM(JX18:KB18)))</f>
        <v>-</v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IF(ISBLANK($KQ$3),"",IF(ISBLANK(Tipy!IV12),0,IF(AND(Tipy!IV12=Výsledky!$KO$3,Tipy!IX12=Výsledky!$KQ$3),60,0)))</f>
        <v>0</v>
      </c>
      <c r="KM18" s="61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61">
        <f>IF(ISBLANK($KQ$3),"",IF(OR(Tipy!IY12=Výsledky!$KL$6,Tipy!IY12=Výsledky!$KL$7,Tipy!IY12=Výsledky!$KL$8,Tipy!IY12=Výsledky!$KL$9),VLOOKUP(Tipy!IY12,'Kategórie hráčov'!$A$2:$B$51,2,FALSE),0))</f>
        <v>0</v>
      </c>
      <c r="KO18" s="61">
        <f>IF(ISBLANK($KQ$3),"",IF(OR(Tipy!IZ12=Výsledky!$KO$6,Tipy!IZ12=Výsledky!$KO$7,Tipy!IZ12=Výsledky!$KO$8,Tipy!IZ12=Výsledky!$KO$9),VLOOKUP(Tipy!IZ12,'Kategórie hráčov'!$A$27:$B$76,2,FALSE),0))</f>
        <v>0</v>
      </c>
      <c r="KP18" s="62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5">
        <f>IF(ISBLANK($KJ$3),"",IF(ISBLANK(Tipy!IV12),"-",SUM(KL18:KP18)))</f>
        <v>20</v>
      </c>
      <c r="KR18" s="64"/>
      <c r="KS18" s="61">
        <f>IF(ISBLANK($KX$3),"",IF(ISBLANK(Tipy!JB12),0,IF(AND(Tipy!JB12=Výsledky!$KV$3,Tipy!JD12=Výsledky!$KX$3),60,0)))</f>
        <v>0</v>
      </c>
      <c r="KT18" s="61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61">
        <f>IF(ISBLANK($KX$3),"",IF(OR(Tipy!JE12=Výsledky!$KS$6,Tipy!JE12=Výsledky!$KS$7,Tipy!JE12=Výsledky!$KS$8,Tipy!JE12=Výsledky!$KS$9),VLOOKUP(Tipy!JE12,'Kategórie hráčov'!$A$2:$B$51,2,FALSE),0))</f>
        <v>0</v>
      </c>
      <c r="KV18" s="61">
        <f>IF(ISBLANK($KX$3),"",IF(OR(Tipy!JF12=Výsledky!$KV$6,Tipy!JF12=Výsledky!$KV$7,Tipy!JF12=Výsledky!$KV$8,Tipy!JF12=Výsledky!$KV$9),VLOOKUP(Tipy!JF12,'Kategórie hráčov'!$A$27:$B$76,2,FALSE),0))</f>
        <v>20</v>
      </c>
      <c r="KW18" s="62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5">
        <f>IF(ISBLANK($KX$3),"",IF(ISBLANK(Tipy!JB12),"-",SUM(KS18:KW18)))</f>
        <v>50</v>
      </c>
      <c r="KY18" s="64"/>
      <c r="KZ18" s="61">
        <f>IF(ISBLANK($LE$3),"",IF(ISBLANK(Tipy!JH12),0,IF(AND(Tipy!JH12=Výsledky!$LC$3,Tipy!JJ12=Výsledky!$LE$3),60,0)))</f>
        <v>0</v>
      </c>
      <c r="LA18" s="61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61">
        <f>IF(ISBLANK($LE$3),"",IF(OR(Tipy!JK12=Výsledky!$KZ$6,Tipy!JK12=Výsledky!$KZ$7,Tipy!JK12=Výsledky!$KZ$8,Tipy!JK12=Výsledky!$KZ$9),VLOOKUP(Tipy!JK12,'Kategórie hráčov'!$A$2:$B$51,2,FALSE),0))</f>
        <v>0</v>
      </c>
      <c r="LC18" s="61">
        <f>IF(ISBLANK($LE$3),"",IF(OR(Tipy!JL12=Výsledky!$LC$6,Tipy!JL12=Výsledky!$LC$7,Tipy!JL12=Výsledky!$LC$8,Tipy!JL12=Výsledky!$LC$9),VLOOKUP(Tipy!JL12,'Kategórie hráčov'!$A$27:$B$76,2,FALSE),0))</f>
        <v>0</v>
      </c>
      <c r="LD18" s="62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5">
        <f>IF(ISBLANK($LE$3),"",IF(ISBLANK(Tipy!JH12),"-",SUM(KZ18:LD18)))</f>
        <v>20</v>
      </c>
      <c r="LF18" s="64"/>
      <c r="LG18" s="61">
        <f>IF(ISBLANK($LL$3),"",IF(ISBLANK(Tipy!JN12),0,IF(AND(Tipy!JN12=Výsledky!$LJ$3,Tipy!JP12=Výsledky!$LL9),60,0)))</f>
        <v>0</v>
      </c>
      <c r="LH18" s="61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61">
        <f>IF(ISBLANK($LL$3),"",IF(OR(Tipy!JQ12=Výsledky!$LG$6,Tipy!JQ12=Výsledky!$LG$7,Tipy!JQ12=Výsledky!$LG$8,Tipy!JQ12=Výsledky!$LG$9),VLOOKUP(Tipy!JQ12,'Kategórie hráčov'!$A$2:$B$51,2,FALSE),0))</f>
        <v>20</v>
      </c>
      <c r="LJ18" s="61">
        <f>IF(ISBLANK($LL$3),"",IF(OR(Tipy!JR12=Výsledky!$LJ$6,Tipy!JR12=Výsledky!$LJ$7,Tipy!JR12=Výsledky!$LJ$8,Tipy!JR12=Výsledky!$LJ$9),VLOOKUP(Tipy!JR12,'Kategórie hráčov'!$A$27:$B$76,2,FALSE),0))</f>
        <v>0</v>
      </c>
      <c r="LK18" s="62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5">
        <f>IF(ISBLANK($LL$3),"",IF(ISBLANK(Tipy!JN12),"-",SUM(LG18:LK18)))</f>
        <v>40</v>
      </c>
      <c r="LM18" s="64"/>
      <c r="LN18" s="61">
        <f>IF(ISBLANK($LS$3),"",IF(ISBLANK(Tipy!JT12),0,IF(AND(Tipy!JT12=Výsledky!$LQ$3,Tipy!JV12=Výsledky!$LS$3),60,0)))</f>
        <v>60</v>
      </c>
      <c r="LO18" s="61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61">
        <f>IF(ISBLANK($LS$3),"",IF(OR(Tipy!JQ12=Výsledky!$LN$6,Tipy!JQ12=Výsledky!$LN$7,Tipy!JQ12=Výsledky!$LN$8,Tipy!JQ12=Výsledky!$LN$9),IF(VLOOKUP(Tipy!JQ12,'Kategórie hráčov'!$A$2:$B$46,2,FALSE)=30,30,20),0))</f>
        <v>0</v>
      </c>
      <c r="LQ18" s="61">
        <f>IF(ISBLANK($LS$3),"",IF(OR(Tipy!JX12=Výsledky!$LQ$6,Tipy!JX12=Výsledky!$LQ$7,Tipy!JX12=Výsledky!$LQ$8,Tipy!JX12=Výsledky!$LQ$9),IF(VLOOKUP(Tipy!JX12,'Kategórie hráčov'!$A$2:$B$46,2,FALSE)=30,30,20),0))</f>
        <v>0</v>
      </c>
      <c r="LR18" s="62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5">
        <f>IF(ISBLANK($LS$3),"",IF(ISBLANK(Tipy!JT12),"-",SUM(LN18:LR18)))</f>
        <v>60</v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>
        <f>IF(ISBLANK($KQ$3),"",IF(ISBLANK(Tipy!IJ13),0,IF(AND(Tipy!IJ13=Výsledky!$KO$3,Tipy!IL13=Výsledky!$KQ$3),60,0)))</f>
        <v>0</v>
      </c>
      <c r="JY19" s="61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61">
        <f>IF(ISBLANK($KQ$3),"",IF(OR(Tipy!IM13=Výsledky!$JX$6,Tipy!IM13=Výsledky!$JX$7,Tipy!IM13=Výsledky!$JX$8,Tipy!IM13=Výsledky!$JX$9),IF(VLOOKUP(Tipy!IM13,'Kategórie hráčov'!$A$2:$B$46,2,FALSE)=30,30,20),0))</f>
        <v>0</v>
      </c>
      <c r="KA19" s="61">
        <f>IF(ISBLANK($KQ$3),"",IF(OR(Tipy!IN13=Výsledky!$KA$6,Tipy!IN13=Výsledky!$KA$7,Tipy!IN13=Výsledky!$KA$8,Tipy!IN13=Výsledky!$KA$9),IF(VLOOKUP(Tipy!IN13,'Kategórie hráčov'!$A$2:$B$46,2,FALSE)=30,30,20),0))</f>
        <v>0</v>
      </c>
      <c r="KB19" s="62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5" t="str">
        <f>IF(ISBLANK($KQ$3),"",IF(ISBLANK(Tipy!IJ13),"-",SUM(JX19:KB19)))</f>
        <v>-</v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IF(ISBLANK($KQ$3),"",IF(ISBLANK(Tipy!IV13),0,IF(AND(Tipy!IV13=Výsledky!$KO$3,Tipy!IX13=Výsledky!$KQ$3),60,0)))</f>
        <v>0</v>
      </c>
      <c r="KM19" s="61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61">
        <f>IF(ISBLANK($KQ$3),"",IF(OR(Tipy!IY13=Výsledky!$KL$6,Tipy!IY13=Výsledky!$KL$7,Tipy!IY13=Výsledky!$KL$8,Tipy!IY13=Výsledky!$KL$9),VLOOKUP(Tipy!IY13,'Kategórie hráčov'!$A$2:$B$51,2,FALSE),0))</f>
        <v>0</v>
      </c>
      <c r="KO19" s="61">
        <f>IF(ISBLANK($KQ$3),"",IF(OR(Tipy!IZ13=Výsledky!$KO$6,Tipy!IZ13=Výsledky!$KO$7,Tipy!IZ13=Výsledky!$KO$8,Tipy!IZ13=Výsledky!$KO$9),VLOOKUP(Tipy!IZ13,'Kategórie hráčov'!$A$27:$B$76,2,FALSE),0))</f>
        <v>0</v>
      </c>
      <c r="KP19" s="62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5">
        <f>IF(ISBLANK($KJ$3),"",IF(ISBLANK(Tipy!IV13),"-",SUM(KL19:KP19)))</f>
        <v>0</v>
      </c>
      <c r="KR19" s="64"/>
      <c r="KS19" s="61">
        <f>IF(ISBLANK($KX$3),"",IF(ISBLANK(Tipy!JB13),0,IF(AND(Tipy!JB13=Výsledky!$KV$3,Tipy!JD13=Výsledky!$KX$3),60,0)))</f>
        <v>0</v>
      </c>
      <c r="KT19" s="61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61">
        <f>IF(ISBLANK($KX$3),"",IF(OR(Tipy!JE13=Výsledky!$KS$6,Tipy!JE13=Výsledky!$KS$7,Tipy!JE13=Výsledky!$KS$8,Tipy!JE13=Výsledky!$KS$9),VLOOKUP(Tipy!JE13,'Kategórie hráčov'!$A$2:$B$51,2,FALSE),0))</f>
        <v>0</v>
      </c>
      <c r="KV19" s="61">
        <f>IF(ISBLANK($KX$3),"",IF(OR(Tipy!JF13=Výsledky!$KV$6,Tipy!JF13=Výsledky!$KV$7,Tipy!JF13=Výsledky!$KV$8,Tipy!JF13=Výsledky!$KV$9),VLOOKUP(Tipy!JF13,'Kategórie hráčov'!$A$27:$B$76,2,FALSE),0))</f>
        <v>0</v>
      </c>
      <c r="KW19" s="62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5">
        <f>IF(ISBLANK($KX$3),"",IF(ISBLANK(Tipy!JB13),"-",SUM(KS19:KW19)))</f>
        <v>30</v>
      </c>
      <c r="KY19" s="64"/>
      <c r="KZ19" s="61">
        <f>IF(ISBLANK($LE$3),"",IF(ISBLANK(Tipy!JH13),0,IF(AND(Tipy!JH13=Výsledky!$LC$3,Tipy!JJ13=Výsledky!$LE$3),60,0)))</f>
        <v>0</v>
      </c>
      <c r="LA19" s="61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61">
        <f>IF(ISBLANK($LE$3),"",IF(OR(Tipy!JK13=Výsledky!$KZ$6,Tipy!JK13=Výsledky!$KZ$7,Tipy!JK13=Výsledky!$KZ$8,Tipy!JK13=Výsledky!$KZ$9),VLOOKUP(Tipy!JK13,'Kategórie hráčov'!$A$2:$B$51,2,FALSE),0))</f>
        <v>0</v>
      </c>
      <c r="LC19" s="61">
        <f>IF(ISBLANK($LE$3),"",IF(OR(Tipy!JL13=Výsledky!$LC$6,Tipy!JL13=Výsledky!$LC$7,Tipy!JL13=Výsledky!$LC$8,Tipy!JL13=Výsledky!$LC$9),VLOOKUP(Tipy!JL13,'Kategórie hráčov'!$A$27:$B$76,2,FALSE),0))</f>
        <v>20</v>
      </c>
      <c r="LD19" s="62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5">
        <f>IF(ISBLANK($LE$3),"",IF(ISBLANK(Tipy!JH13),"-",SUM(KZ19:LD19)))</f>
        <v>40</v>
      </c>
      <c r="LF19" s="64"/>
      <c r="LG19" s="61">
        <f>IF(ISBLANK($LL$3),"",IF(ISBLANK(Tipy!JN13),0,IF(AND(Tipy!JN13=Výsledky!$LJ$3,Tipy!JP13=Výsledky!$LL10),60,0)))</f>
        <v>0</v>
      </c>
      <c r="LH19" s="61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61">
        <f>IF(ISBLANK($LL$3),"",IF(OR(Tipy!JQ13=Výsledky!$LG$6,Tipy!JQ13=Výsledky!$LG$7,Tipy!JQ13=Výsledky!$LG$8,Tipy!JQ13=Výsledky!$LG$9),VLOOKUP(Tipy!JQ13,'Kategórie hráčov'!$A$2:$B$51,2,FALSE),0))</f>
        <v>20</v>
      </c>
      <c r="LJ19" s="61">
        <f>IF(ISBLANK($LL$3),"",IF(OR(Tipy!JR13=Výsledky!$LJ$6,Tipy!JR13=Výsledky!$LJ$7,Tipy!JR13=Výsledky!$LJ$8,Tipy!JR13=Výsledky!$LJ$9),VLOOKUP(Tipy!JR13,'Kategórie hráčov'!$A$27:$B$76,2,FALSE),0))</f>
        <v>20</v>
      </c>
      <c r="LK19" s="62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5">
        <f>IF(ISBLANK($LL$3),"",IF(ISBLANK(Tipy!JN13),"-",SUM(LG19:LK19)))</f>
        <v>60</v>
      </c>
      <c r="LM19" s="64"/>
      <c r="LN19" s="61">
        <f>IF(ISBLANK($LS$3),"",IF(ISBLANK(Tipy!JT13),0,IF(AND(Tipy!JT13=Výsledky!$LQ$3,Tipy!JV13=Výsledky!$LS$3),60,0)))</f>
        <v>0</v>
      </c>
      <c r="LO19" s="61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61">
        <f>IF(ISBLANK($LS$3),"",IF(OR(Tipy!JQ13=Výsledky!$LN$6,Tipy!JQ13=Výsledky!$LN$7,Tipy!JQ13=Výsledky!$LN$8,Tipy!JQ13=Výsledky!$LN$9),IF(VLOOKUP(Tipy!JQ13,'Kategórie hráčov'!$A$2:$B$46,2,FALSE)=30,30,20),0))</f>
        <v>0</v>
      </c>
      <c r="LQ19" s="61">
        <f>IF(ISBLANK($LS$3),"",IF(OR(Tipy!JX13=Výsledky!$LQ$6,Tipy!JX13=Výsledky!$LQ$7,Tipy!JX13=Výsledky!$LQ$8,Tipy!JX13=Výsledky!$LQ$9),IF(VLOOKUP(Tipy!JX13,'Kategórie hráčov'!$A$2:$B$46,2,FALSE)=30,30,20),0))</f>
        <v>0</v>
      </c>
      <c r="LR19" s="62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5">
        <f>IF(ISBLANK($LS$3),"",IF(ISBLANK(Tipy!JT13),"-",SUM(LN19:LR19)))</f>
        <v>0</v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>
        <f>IF(ISBLANK($KQ$3),"",IF(ISBLANK(Tipy!IJ14),0,IF(AND(Tipy!IJ14=Výsledky!$KO$3,Tipy!IL14=Výsledky!$KQ$3),60,0)))</f>
        <v>0</v>
      </c>
      <c r="JY20" s="61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61">
        <f>IF(ISBLANK($KQ$3),"",IF(OR(Tipy!IM14=Výsledky!$JX$6,Tipy!IM14=Výsledky!$JX$7,Tipy!IM14=Výsledky!$JX$8,Tipy!IM14=Výsledky!$JX$9),IF(VLOOKUP(Tipy!IM14,'Kategórie hráčov'!$A$2:$B$46,2,FALSE)=30,30,20),0))</f>
        <v>0</v>
      </c>
      <c r="KA20" s="61">
        <f>IF(ISBLANK($KQ$3),"",IF(OR(Tipy!IN14=Výsledky!$KA$6,Tipy!IN14=Výsledky!$KA$7,Tipy!IN14=Výsledky!$KA$8,Tipy!IN14=Výsledky!$KA$9),IF(VLOOKUP(Tipy!IN14,'Kategórie hráčov'!$A$2:$B$46,2,FALSE)=30,30,20),0))</f>
        <v>0</v>
      </c>
      <c r="KB20" s="62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5" t="str">
        <f>IF(ISBLANK($KQ$3),"",IF(ISBLANK(Tipy!IJ14),"-",SUM(JX20:KB20)))</f>
        <v>-</v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IF(ISBLANK($KQ$3),"",IF(ISBLANK(Tipy!IV14),0,IF(AND(Tipy!IV14=Výsledky!$KO$3,Tipy!IX14=Výsledky!$KQ$3),60,0)))</f>
        <v>0</v>
      </c>
      <c r="KM20" s="61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61">
        <f>IF(ISBLANK($KQ$3),"",IF(OR(Tipy!IY14=Výsledky!$KL$6,Tipy!IY14=Výsledky!$KL$7,Tipy!IY14=Výsledky!$KL$8,Tipy!IY14=Výsledky!$KL$9),VLOOKUP(Tipy!IY14,'Kategórie hráčov'!$A$2:$B$51,2,FALSE),0))</f>
        <v>0</v>
      </c>
      <c r="KO20" s="61">
        <f>IF(ISBLANK($KQ$3),"",IF(OR(Tipy!IZ14=Výsledky!$KO$6,Tipy!IZ14=Výsledky!$KO$7,Tipy!IZ14=Výsledky!$KO$8,Tipy!IZ14=Výsledky!$KO$9),VLOOKUP(Tipy!IZ14,'Kategórie hráčov'!$A$27:$B$76,2,FALSE),0))</f>
        <v>0</v>
      </c>
      <c r="KP20" s="62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5">
        <f>IF(ISBLANK($KJ$3),"",IF(ISBLANK(Tipy!IV14),"-",SUM(KL20:KP20)))</f>
        <v>20</v>
      </c>
      <c r="KR20" s="64"/>
      <c r="KS20" s="61">
        <f>IF(ISBLANK($KX$3),"",IF(ISBLANK(Tipy!JB14),0,IF(AND(Tipy!JB14=Výsledky!$KV$3,Tipy!JD14=Výsledky!$KX$3),60,0)))</f>
        <v>0</v>
      </c>
      <c r="KT20" s="61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61">
        <f>IF(ISBLANK($KX$3),"",IF(OR(Tipy!JE14=Výsledky!$KS$6,Tipy!JE14=Výsledky!$KS$7,Tipy!JE14=Výsledky!$KS$8,Tipy!JE14=Výsledky!$KS$9),VLOOKUP(Tipy!JE14,'Kategórie hráčov'!$A$2:$B$51,2,FALSE),0))</f>
        <v>0</v>
      </c>
      <c r="KV20" s="61">
        <f>IF(ISBLANK($KX$3),"",IF(OR(Tipy!JF14=Výsledky!$KV$6,Tipy!JF14=Výsledky!$KV$7,Tipy!JF14=Výsledky!$KV$8,Tipy!JF14=Výsledky!$KV$9),VLOOKUP(Tipy!JF14,'Kategórie hráčov'!$A$27:$B$76,2,FALSE),0))</f>
        <v>0</v>
      </c>
      <c r="KW20" s="62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5">
        <f>IF(ISBLANK($KX$3),"",IF(ISBLANK(Tipy!JB14),"-",SUM(KS20:KW20)))</f>
        <v>0</v>
      </c>
      <c r="KY20" s="64"/>
      <c r="KZ20" s="61">
        <f>IF(ISBLANK($LE$3),"",IF(ISBLANK(Tipy!JH14),0,IF(AND(Tipy!JH14=Výsledky!$LC$3,Tipy!JJ14=Výsledky!$LE$3),60,0)))</f>
        <v>0</v>
      </c>
      <c r="LA20" s="61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61">
        <f>IF(ISBLANK($LE$3),"",IF(OR(Tipy!JK14=Výsledky!$KZ$6,Tipy!JK14=Výsledky!$KZ$7,Tipy!JK14=Výsledky!$KZ$8,Tipy!JK14=Výsledky!$KZ$9),VLOOKUP(Tipy!JK14,'Kategórie hráčov'!$A$2:$B$51,2,FALSE),0))</f>
        <v>0</v>
      </c>
      <c r="LC20" s="61">
        <f>IF(ISBLANK($LE$3),"",IF(OR(Tipy!JL14=Výsledky!$LC$6,Tipy!JL14=Výsledky!$LC$7,Tipy!JL14=Výsledky!$LC$8,Tipy!JL14=Výsledky!$LC$9),VLOOKUP(Tipy!JL14,'Kategórie hráčov'!$A$27:$B$76,2,FALSE),0))</f>
        <v>0</v>
      </c>
      <c r="LD20" s="62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5">
        <f>IF(ISBLANK($LE$3),"",IF(ISBLANK(Tipy!JH14),"-",SUM(KZ20:LD20)))</f>
        <v>20</v>
      </c>
      <c r="LF20" s="64"/>
      <c r="LG20" s="61">
        <f>IF(ISBLANK($LL$3),"",IF(ISBLANK(Tipy!JN14),0,IF(AND(Tipy!JN14=Výsledky!$LJ$3,Tipy!JP14=Výsledky!$LL11),60,0)))</f>
        <v>0</v>
      </c>
      <c r="LH20" s="61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61">
        <f>IF(ISBLANK($LL$3),"",IF(OR(Tipy!JQ14=Výsledky!$LG$6,Tipy!JQ14=Výsledky!$LG$7,Tipy!JQ14=Výsledky!$LG$8,Tipy!JQ14=Výsledky!$LG$9),VLOOKUP(Tipy!JQ14,'Kategórie hráčov'!$A$2:$B$51,2,FALSE),0))</f>
        <v>20</v>
      </c>
      <c r="LJ20" s="61">
        <f>IF(ISBLANK($LL$3),"",IF(OR(Tipy!JR14=Výsledky!$LJ$6,Tipy!JR14=Výsledky!$LJ$7,Tipy!JR14=Výsledky!$LJ$8,Tipy!JR14=Výsledky!$LJ$9),VLOOKUP(Tipy!JR14,'Kategórie hráčov'!$A$27:$B$76,2,FALSE),0))</f>
        <v>0</v>
      </c>
      <c r="LK20" s="62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5">
        <f>IF(ISBLANK($LL$3),"",IF(ISBLANK(Tipy!JN14),"-",SUM(LG20:LK20)))</f>
        <v>40</v>
      </c>
      <c r="LM20" s="64"/>
      <c r="LN20" s="61">
        <f>IF(ISBLANK($LS$3),"",IF(ISBLANK(Tipy!JT14),0,IF(AND(Tipy!JT14=Výsledky!$LQ$3,Tipy!JV14=Výsledky!$LS$3),60,0)))</f>
        <v>60</v>
      </c>
      <c r="LO20" s="61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61">
        <f>IF(ISBLANK($LS$3),"",IF(OR(Tipy!JQ14=Výsledky!$LN$6,Tipy!JQ14=Výsledky!$LN$7,Tipy!JQ14=Výsledky!$LN$8,Tipy!JQ14=Výsledky!$LN$9),IF(VLOOKUP(Tipy!JQ14,'Kategórie hráčov'!$A$2:$B$46,2,FALSE)=30,30,20),0))</f>
        <v>0</v>
      </c>
      <c r="LQ20" s="61">
        <f>IF(ISBLANK($LS$3),"",IF(OR(Tipy!JX14=Výsledky!$LQ$6,Tipy!JX14=Výsledky!$LQ$7,Tipy!JX14=Výsledky!$LQ$8,Tipy!JX14=Výsledky!$LQ$9),IF(VLOOKUP(Tipy!JX14,'Kategórie hráčov'!$A$2:$B$46,2,FALSE)=30,30,20),0))</f>
        <v>0</v>
      </c>
      <c r="LR20" s="62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5">
        <f>IF(ISBLANK($LS$3),"",IF(ISBLANK(Tipy!JT14),"-",SUM(LN20:LR20)))</f>
        <v>60</v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hidden="1" customHeight="1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>
        <f>IF(ISBLANK($KQ$3),"",IF(ISBLANK(Tipy!IJ15),0,IF(AND(Tipy!IJ15=Výsledky!$KO$3,Tipy!IL15=Výsledky!$KQ$3),60,0)))</f>
        <v>0</v>
      </c>
      <c r="JY21" s="61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61">
        <f>IF(ISBLANK($KQ$3),"",IF(OR(Tipy!IM15=Výsledky!$JX$6,Tipy!IM15=Výsledky!$JX$7,Tipy!IM15=Výsledky!$JX$8,Tipy!IM15=Výsledky!$JX$9),IF(VLOOKUP(Tipy!IM15,'Kategórie hráčov'!$A$2:$B$46,2,FALSE)=30,30,20),0))</f>
        <v>0</v>
      </c>
      <c r="KA21" s="61">
        <f>IF(ISBLANK($KQ$3),"",IF(OR(Tipy!IN15=Výsledky!$KA$6,Tipy!IN15=Výsledky!$KA$7,Tipy!IN15=Výsledky!$KA$8,Tipy!IN15=Výsledky!$KA$9),IF(VLOOKUP(Tipy!IN15,'Kategórie hráčov'!$A$2:$B$46,2,FALSE)=30,30,20),0))</f>
        <v>0</v>
      </c>
      <c r="KB21" s="62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5" t="str">
        <f>IF(ISBLANK($KQ$3),"",IF(ISBLANK(Tipy!IJ15),"-",SUM(JX21:KB21)))</f>
        <v>-</v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IF(ISBLANK($KQ$3),"",IF(ISBLANK(Tipy!IV15),0,IF(AND(Tipy!IV15=Výsledky!$KO$3,Tipy!IX15=Výsledky!$KQ$3),60,0)))</f>
        <v>0</v>
      </c>
      <c r="KM21" s="61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61">
        <f>IF(ISBLANK($KQ$3),"",IF(OR(Tipy!IY15=Výsledky!$KL$6,Tipy!IY15=Výsledky!$KL$7,Tipy!IY15=Výsledky!$KL$8,Tipy!IY15=Výsledky!$KL$9),VLOOKUP(Tipy!IY15,'Kategórie hráčov'!$A$2:$B$51,2,FALSE),0))</f>
        <v>0</v>
      </c>
      <c r="KO21" s="61">
        <f>IF(ISBLANK($KQ$3),"",IF(OR(Tipy!IZ15=Výsledky!$KO$6,Tipy!IZ15=Výsledky!$KO$7,Tipy!IZ15=Výsledky!$KO$8,Tipy!IZ15=Výsledky!$KO$9),VLOOKUP(Tipy!IZ15,'Kategórie hráčov'!$A$27:$B$76,2,FALSE),0))</f>
        <v>0</v>
      </c>
      <c r="KP21" s="62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5" t="str">
        <f>IF(ISBLANK($KJ$3),"",IF(ISBLANK(Tipy!IV15),"-",SUM(KL21:KP21)))</f>
        <v>-</v>
      </c>
      <c r="KR21" s="64"/>
      <c r="KS21" s="61">
        <f>IF(ISBLANK($KX$3),"",IF(ISBLANK(Tipy!JB15),0,IF(AND(Tipy!JB15=Výsledky!$KV$3,Tipy!JD15=Výsledky!$KX$3),60,0)))</f>
        <v>0</v>
      </c>
      <c r="KT21" s="61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61">
        <f>IF(ISBLANK($KX$3),"",IF(OR(Tipy!JE15=Výsledky!$KS$6,Tipy!JE15=Výsledky!$KS$7,Tipy!JE15=Výsledky!$KS$8,Tipy!JE15=Výsledky!$KS$9),VLOOKUP(Tipy!JE15,'Kategórie hráčov'!$A$2:$B$51,2,FALSE),0))</f>
        <v>0</v>
      </c>
      <c r="KV21" s="61">
        <f>IF(ISBLANK($KX$3),"",IF(OR(Tipy!JF15=Výsledky!$KV$6,Tipy!JF15=Výsledky!$KV$7,Tipy!JF15=Výsledky!$KV$8,Tipy!JF15=Výsledky!$KV$9),VLOOKUP(Tipy!JF15,'Kategórie hráčov'!$A$27:$B$76,2,FALSE),0))</f>
        <v>0</v>
      </c>
      <c r="KW21" s="62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5" t="str">
        <f>IF(ISBLANK($KX$3),"",IF(ISBLANK(Tipy!JB15),"-",SUM(KS21:KW21)))</f>
        <v>-</v>
      </c>
      <c r="KY21" s="64"/>
      <c r="KZ21" s="61">
        <f>IF(ISBLANK($LE$3),"",IF(ISBLANK(Tipy!JH15),0,IF(AND(Tipy!JH15=Výsledky!$LC$3,Tipy!JJ15=Výsledky!$LE$3),60,0)))</f>
        <v>0</v>
      </c>
      <c r="LA21" s="61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61">
        <f>IF(ISBLANK($LE$3),"",IF(OR(Tipy!JK15=Výsledky!$KZ$6,Tipy!JK15=Výsledky!$KZ$7,Tipy!JK15=Výsledky!$KZ$8,Tipy!JK15=Výsledky!$KZ$9),VLOOKUP(Tipy!JK15,'Kategórie hráčov'!$A$2:$B$51,2,FALSE),0))</f>
        <v>0</v>
      </c>
      <c r="LC21" s="61">
        <f>IF(ISBLANK($LE$3),"",IF(OR(Tipy!JL15=Výsledky!$LC$6,Tipy!JL15=Výsledky!$LC$7,Tipy!JL15=Výsledky!$LC$8,Tipy!JL15=Výsledky!$LC$9),VLOOKUP(Tipy!JL15,'Kategórie hráčov'!$A$27:$B$76,2,FALSE),0))</f>
        <v>0</v>
      </c>
      <c r="LD21" s="62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5" t="str">
        <f>IF(ISBLANK($LE$3),"",IF(ISBLANK(Tipy!JH15),"-",SUM(KZ21:LD21)))</f>
        <v>-</v>
      </c>
      <c r="LF21" s="64"/>
      <c r="LG21" s="61">
        <f>IF(ISBLANK($LL$3),"",IF(ISBLANK(Tipy!JN15),0,IF(AND(Tipy!JN15=Výsledky!$LJ$3,Tipy!JP15=Výsledky!$LL12),60,0)))</f>
        <v>0</v>
      </c>
      <c r="LH21" s="61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61">
        <f>IF(ISBLANK($LL$3),"",IF(OR(Tipy!JQ15=Výsledky!$LG$6,Tipy!JQ15=Výsledky!$LG$7,Tipy!JQ15=Výsledky!$LG$8,Tipy!JQ15=Výsledky!$LG$9),VLOOKUP(Tipy!JQ15,'Kategórie hráčov'!$A$2:$B$51,2,FALSE),0))</f>
        <v>0</v>
      </c>
      <c r="LJ21" s="61">
        <f>IF(ISBLANK($LL$3),"",IF(OR(Tipy!JR15=Výsledky!$LJ$6,Tipy!JR15=Výsledky!$LJ$7,Tipy!JR15=Výsledky!$LJ$8,Tipy!JR15=Výsledky!$LJ$9),VLOOKUP(Tipy!JR15,'Kategórie hráčov'!$A$27:$B$76,2,FALSE),0))</f>
        <v>0</v>
      </c>
      <c r="LK21" s="62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5" t="str">
        <f>IF(ISBLANK($LL$3),"",IF(ISBLANK(Tipy!JN15),"-",SUM(LG21:LK21)))</f>
        <v>-</v>
      </c>
      <c r="LM21" s="64"/>
      <c r="LN21" s="61">
        <f>IF(ISBLANK($LS$3),"",IF(ISBLANK(Tipy!JT15),0,IF(AND(Tipy!JT15=Výsledky!$LQ$3,Tipy!JV15=Výsledky!$LS$3),60,0)))</f>
        <v>0</v>
      </c>
      <c r="LO21" s="61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61">
        <f>IF(ISBLANK($LS$3),"",IF(OR(Tipy!JQ15=Výsledky!$LN$6,Tipy!JQ15=Výsledky!$LN$7,Tipy!JQ15=Výsledky!$LN$8,Tipy!JQ15=Výsledky!$LN$9),IF(VLOOKUP(Tipy!JQ15,'Kategórie hráčov'!$A$2:$B$46,2,FALSE)=30,30,20),0))</f>
        <v>0</v>
      </c>
      <c r="LQ21" s="61">
        <f>IF(ISBLANK($LS$3),"",IF(OR(Tipy!JX15=Výsledky!$LQ$6,Tipy!JX15=Výsledky!$LQ$7,Tipy!JX15=Výsledky!$LQ$8,Tipy!JX15=Výsledky!$LQ$9),IF(VLOOKUP(Tipy!JX15,'Kategórie hráčov'!$A$2:$B$46,2,FALSE)=30,30,20),0))</f>
        <v>0</v>
      </c>
      <c r="LR21" s="62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5" t="str">
        <f>IF(ISBLANK($LS$3),"",IF(ISBLANK(Tipy!JT15),"-",SUM(LN21:LR21)))</f>
        <v>-</v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>
        <f>IF(ISBLANK($KQ$3),"",IF(ISBLANK(Tipy!IJ16),0,IF(AND(Tipy!IJ16=Výsledky!$KO$3,Tipy!IL16=Výsledky!$KQ$3),60,0)))</f>
        <v>0</v>
      </c>
      <c r="JY22" s="61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61">
        <f>IF(ISBLANK($KQ$3),"",IF(OR(Tipy!IM16=Výsledky!$JX$6,Tipy!IM16=Výsledky!$JX$7,Tipy!IM16=Výsledky!$JX$8,Tipy!IM16=Výsledky!$JX$9),IF(VLOOKUP(Tipy!IM16,'Kategórie hráčov'!$A$2:$B$46,2,FALSE)=30,30,20),0))</f>
        <v>0</v>
      </c>
      <c r="KA22" s="61">
        <f>IF(ISBLANK($KQ$3),"",IF(OR(Tipy!IN16=Výsledky!$KA$6,Tipy!IN16=Výsledky!$KA$7,Tipy!IN16=Výsledky!$KA$8,Tipy!IN16=Výsledky!$KA$9),IF(VLOOKUP(Tipy!IN16,'Kategórie hráčov'!$A$2:$B$46,2,FALSE)=30,30,20),0))</f>
        <v>0</v>
      </c>
      <c r="KB22" s="62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5" t="str">
        <f>IF(ISBLANK($KQ$3),"",IF(ISBLANK(Tipy!IJ16),"-",SUM(JX22:KB22)))</f>
        <v>-</v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IF(ISBLANK($KQ$3),"",IF(ISBLANK(Tipy!IV16),0,IF(AND(Tipy!IV16=Výsledky!$KO$3,Tipy!IX16=Výsledky!$KQ$3),60,0)))</f>
        <v>0</v>
      </c>
      <c r="KM22" s="61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61">
        <f>IF(ISBLANK($KQ$3),"",IF(OR(Tipy!IY16=Výsledky!$KL$6,Tipy!IY16=Výsledky!$KL$7,Tipy!IY16=Výsledky!$KL$8,Tipy!IY16=Výsledky!$KL$9),VLOOKUP(Tipy!IY16,'Kategórie hráčov'!$A$2:$B$51,2,FALSE),0))</f>
        <v>0</v>
      </c>
      <c r="KO22" s="61">
        <f>IF(ISBLANK($KQ$3),"",IF(OR(Tipy!IZ16=Výsledky!$KO$6,Tipy!IZ16=Výsledky!$KO$7,Tipy!IZ16=Výsledky!$KO$8,Tipy!IZ16=Výsledky!$KO$9),VLOOKUP(Tipy!IZ16,'Kategórie hráčov'!$A$27:$B$76,2,FALSE),0))</f>
        <v>0</v>
      </c>
      <c r="KP22" s="62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5">
        <f>IF(ISBLANK($KJ$3),"",IF(ISBLANK(Tipy!IV16),"-",SUM(KL22:KP22)))</f>
        <v>0</v>
      </c>
      <c r="KR22" s="64"/>
      <c r="KS22" s="61">
        <f>IF(ISBLANK($KX$3),"",IF(ISBLANK(Tipy!JB16),0,IF(AND(Tipy!JB16=Výsledky!$KV$3,Tipy!JD16=Výsledky!$KX$3),60,0)))</f>
        <v>0</v>
      </c>
      <c r="KT22" s="61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61">
        <f>IF(ISBLANK($KX$3),"",IF(OR(Tipy!JE16=Výsledky!$KS$6,Tipy!JE16=Výsledky!$KS$7,Tipy!JE16=Výsledky!$KS$8,Tipy!JE16=Výsledky!$KS$9),VLOOKUP(Tipy!JE16,'Kategórie hráčov'!$A$2:$B$51,2,FALSE),0))</f>
        <v>0</v>
      </c>
      <c r="KV22" s="61">
        <f>IF(ISBLANK($KX$3),"",IF(OR(Tipy!JF16=Výsledky!$KV$6,Tipy!JF16=Výsledky!$KV$7,Tipy!JF16=Výsledky!$KV$8,Tipy!JF16=Výsledky!$KV$9),VLOOKUP(Tipy!JF16,'Kategórie hráčov'!$A$27:$B$76,2,FALSE),0))</f>
        <v>20</v>
      </c>
      <c r="KW22" s="62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5">
        <f>IF(ISBLANK($KX$3),"",IF(ISBLANK(Tipy!JB16),"-",SUM(KS22:KW22)))</f>
        <v>40</v>
      </c>
      <c r="KY22" s="64"/>
      <c r="KZ22" s="61">
        <f>IF(ISBLANK($LE$3),"",IF(ISBLANK(Tipy!JH16),0,IF(AND(Tipy!JH16=Výsledky!$LC$3,Tipy!JJ16=Výsledky!$LE$3),60,0)))</f>
        <v>0</v>
      </c>
      <c r="LA22" s="61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61">
        <f>IF(ISBLANK($LE$3),"",IF(OR(Tipy!JK16=Výsledky!$KZ$6,Tipy!JK16=Výsledky!$KZ$7,Tipy!JK16=Výsledky!$KZ$8,Tipy!JK16=Výsledky!$KZ$9),VLOOKUP(Tipy!JK16,'Kategórie hráčov'!$A$2:$B$51,2,FALSE),0))</f>
        <v>0</v>
      </c>
      <c r="LC22" s="61">
        <f>IF(ISBLANK($LE$3),"",IF(OR(Tipy!JL16=Výsledky!$LC$6,Tipy!JL16=Výsledky!$LC$7,Tipy!JL16=Výsledky!$LC$8,Tipy!JL16=Výsledky!$LC$9),VLOOKUP(Tipy!JL16,'Kategórie hráčov'!$A$27:$B$76,2,FALSE),0))</f>
        <v>0</v>
      </c>
      <c r="LD22" s="62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5">
        <f>IF(ISBLANK($LE$3),"",IF(ISBLANK(Tipy!JH16),"-",SUM(KZ22:LD22)))</f>
        <v>20</v>
      </c>
      <c r="LF22" s="64"/>
      <c r="LG22" s="61">
        <f>IF(ISBLANK($LL$3),"",IF(ISBLANK(Tipy!JN16),0,IF(AND(Tipy!JN16=Výsledky!$LJ$3,Tipy!JP16=Výsledky!$LL13),60,0)))</f>
        <v>0</v>
      </c>
      <c r="LH22" s="61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61">
        <f>IF(ISBLANK($LL$3),"",IF(OR(Tipy!JQ16=Výsledky!$LG$6,Tipy!JQ16=Výsledky!$LG$7,Tipy!JQ16=Výsledky!$LG$8,Tipy!JQ16=Výsledky!$LG$9),VLOOKUP(Tipy!JQ16,'Kategórie hráčov'!$A$2:$B$51,2,FALSE),0))</f>
        <v>20</v>
      </c>
      <c r="LJ22" s="61">
        <f>IF(ISBLANK($LL$3),"",IF(OR(Tipy!JR16=Výsledky!$LJ$6,Tipy!JR16=Výsledky!$LJ$7,Tipy!JR16=Výsledky!$LJ$8,Tipy!JR16=Výsledky!$LJ$9),VLOOKUP(Tipy!JR16,'Kategórie hráčov'!$A$27:$B$76,2,FALSE),0))</f>
        <v>20</v>
      </c>
      <c r="LK22" s="62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5">
        <f>IF(ISBLANK($LL$3),"",IF(ISBLANK(Tipy!JN16),"-",SUM(LG22:LK22)))</f>
        <v>40</v>
      </c>
      <c r="LM22" s="64"/>
      <c r="LN22" s="61">
        <f>IF(ISBLANK($LS$3),"",IF(ISBLANK(Tipy!JT16),0,IF(AND(Tipy!JT16=Výsledky!$LQ$3,Tipy!JV16=Výsledky!$LS$3),60,0)))</f>
        <v>60</v>
      </c>
      <c r="LO22" s="61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61">
        <f>IF(ISBLANK($LS$3),"",IF(OR(Tipy!JQ16=Výsledky!$LN$6,Tipy!JQ16=Výsledky!$LN$7,Tipy!JQ16=Výsledky!$LN$8,Tipy!JQ16=Výsledky!$LN$9),IF(VLOOKUP(Tipy!JQ16,'Kategórie hráčov'!$A$2:$B$46,2,FALSE)=30,30,20),0))</f>
        <v>0</v>
      </c>
      <c r="LQ22" s="61">
        <f>IF(ISBLANK($LS$3),"",IF(OR(Tipy!JX16=Výsledky!$LQ$6,Tipy!JX16=Výsledky!$LQ$7,Tipy!JX16=Výsledky!$LQ$8,Tipy!JX16=Výsledky!$LQ$9),IF(VLOOKUP(Tipy!JX16,'Kategórie hráčov'!$A$2:$B$86,2,FALSE)=30,30,20),0))</f>
        <v>20</v>
      </c>
      <c r="LR22" s="62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5">
        <f>IF(ISBLANK($LS$3),"",IF(ISBLANK(Tipy!JT16),"-",SUM(LN22:LR22)))</f>
        <v>80</v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>
        <f>IF(ISBLANK($KQ$3),"",IF(ISBLANK(Tipy!IJ17),0,IF(AND(Tipy!IJ17=Výsledky!$KO$3,Tipy!IL17=Výsledky!$KQ$3),60,0)))</f>
        <v>0</v>
      </c>
      <c r="JY23" s="61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61">
        <f>IF(ISBLANK($KQ$3),"",IF(OR(Tipy!IM17=Výsledky!$JX$6,Tipy!IM17=Výsledky!$JX$7,Tipy!IM17=Výsledky!$JX$8,Tipy!IM17=Výsledky!$JX$9),IF(VLOOKUP(Tipy!IM17,'Kategórie hráčov'!$A$2:$B$46,2,FALSE)=30,30,20),0))</f>
        <v>0</v>
      </c>
      <c r="KA23" s="61">
        <f>IF(ISBLANK($KQ$3),"",IF(OR(Tipy!IN17=Výsledky!$KA$6,Tipy!IN17=Výsledky!$KA$7,Tipy!IN17=Výsledky!$KA$8,Tipy!IN17=Výsledky!$KA$9),IF(VLOOKUP(Tipy!IN17,'Kategórie hráčov'!$A$2:$B$46,2,FALSE)=30,30,20),0))</f>
        <v>0</v>
      </c>
      <c r="KB23" s="62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5" t="str">
        <f>IF(ISBLANK($KQ$3),"",IF(ISBLANK(Tipy!IJ17),"-",SUM(JX23:KB23)))</f>
        <v>-</v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IF(ISBLANK($KQ$3),"",IF(ISBLANK(Tipy!IV17),0,IF(AND(Tipy!IV17=Výsledky!$KO$3,Tipy!IX17=Výsledky!$KQ$3),60,0)))</f>
        <v>0</v>
      </c>
      <c r="KM23" s="61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61">
        <f>IF(ISBLANK($KQ$3),"",IF(OR(Tipy!IY17=Výsledky!$KL$6,Tipy!IY17=Výsledky!$KL$7,Tipy!IY17=Výsledky!$KL$8,Tipy!IY17=Výsledky!$KL$9),VLOOKUP(Tipy!IY17,'Kategórie hráčov'!$A$2:$B$51,2,FALSE),0))</f>
        <v>0</v>
      </c>
      <c r="KO23" s="61">
        <f>IF(ISBLANK($KQ$3),"",IF(OR(Tipy!IZ17=Výsledky!$KO$6,Tipy!IZ17=Výsledky!$KO$7,Tipy!IZ17=Výsledky!$KO$8,Tipy!IZ17=Výsledky!$KO$9),VLOOKUP(Tipy!IZ17,'Kategórie hráčov'!$A$27:$B$76,2,FALSE),0))</f>
        <v>0</v>
      </c>
      <c r="KP23" s="62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5">
        <f>IF(ISBLANK($KJ$3),"",IF(ISBLANK(Tipy!IV17),"-",SUM(KL23:KP23)))</f>
        <v>0</v>
      </c>
      <c r="KR23" s="64"/>
      <c r="KS23" s="61">
        <f>IF(ISBLANK($KX$3),"",IF(ISBLANK(Tipy!JB17),0,IF(AND(Tipy!JB17=Výsledky!$KV$3,Tipy!JD17=Výsledky!$KX$3),60,0)))</f>
        <v>60</v>
      </c>
      <c r="KT23" s="61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61">
        <f>IF(ISBLANK($KX$3),"",IF(OR(Tipy!JE17=Výsledky!$KS$6,Tipy!JE17=Výsledky!$KS$7,Tipy!JE17=Výsledky!$KS$8,Tipy!JE17=Výsledky!$KS$9),VLOOKUP(Tipy!JE17,'Kategórie hráčov'!$A$2:$B$51,2,FALSE),0))</f>
        <v>0</v>
      </c>
      <c r="KV23" s="61">
        <f>IF(ISBLANK($KX$3),"",IF(OR(Tipy!JF17=Výsledky!$KV$6,Tipy!JF17=Výsledky!$KV$7,Tipy!JF17=Výsledky!$KV$8,Tipy!JF17=Výsledky!$KV$9),VLOOKUP(Tipy!JF17,'Kategórie hráčov'!$A$27:$B$76,2,FALSE),0))</f>
        <v>0</v>
      </c>
      <c r="KW23" s="62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5">
        <f>IF(ISBLANK($KX$3),"",IF(ISBLANK(Tipy!JB17),"-",SUM(KS23:KW23)))</f>
        <v>60</v>
      </c>
      <c r="KY23" s="64"/>
      <c r="KZ23" s="61">
        <f>IF(ISBLANK($LE$3),"",IF(ISBLANK(Tipy!JH17),0,IF(AND(Tipy!JH17=Výsledky!$LC$3,Tipy!JJ17=Výsledky!$LE$3),60,0)))</f>
        <v>0</v>
      </c>
      <c r="LA23" s="61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61">
        <f>IF(ISBLANK($LE$3),"",IF(OR(Tipy!JK17=Výsledky!$KZ$6,Tipy!JK17=Výsledky!$KZ$7,Tipy!JK17=Výsledky!$KZ$8,Tipy!JK17=Výsledky!$KZ$9),VLOOKUP(Tipy!JK17,'Kategórie hráčov'!$A$2:$B$51,2,FALSE),0))</f>
        <v>0</v>
      </c>
      <c r="LC23" s="61">
        <f>IF(ISBLANK($LE$3),"",IF(OR(Tipy!JL17=Výsledky!$LC$6,Tipy!JL17=Výsledky!$LC$7,Tipy!JL17=Výsledky!$LC$8,Tipy!JL17=Výsledky!$LC$9),VLOOKUP(Tipy!JL17,'Kategórie hráčov'!$A$27:$B$76,2,FALSE),0))</f>
        <v>0</v>
      </c>
      <c r="LD23" s="62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5">
        <f>IF(ISBLANK($LE$3),"",IF(ISBLANK(Tipy!JH17),"-",SUM(KZ23:LD23)))</f>
        <v>20</v>
      </c>
      <c r="LF23" s="64"/>
      <c r="LG23" s="61">
        <f>IF(ISBLANK($LL$3),"",IF(ISBLANK(Tipy!JN17),0,IF(AND(Tipy!JN17=Výsledky!$LJ$3,Tipy!JP17=Výsledky!$LL14),60,0)))</f>
        <v>0</v>
      </c>
      <c r="LH23" s="61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61">
        <f>IF(ISBLANK($LL$3),"",IF(OR(Tipy!JQ17=Výsledky!$LG$6,Tipy!JQ17=Výsledky!$LG$7,Tipy!JQ17=Výsledky!$LG$8,Tipy!JQ17=Výsledky!$LG$9),VLOOKUP(Tipy!JQ17,'Kategórie hráčov'!$A$2:$B$51,2,FALSE),0))</f>
        <v>20</v>
      </c>
      <c r="LJ23" s="61">
        <f>IF(ISBLANK($LL$3),"",IF(OR(Tipy!JR17=Výsledky!$LJ$6,Tipy!JR17=Výsledky!$LJ$7,Tipy!JR17=Výsledky!$LJ$8,Tipy!JR17=Výsledky!$LJ$9),VLOOKUP(Tipy!JR17,'Kategórie hráčov'!$A$27:$B$76,2,FALSE),0))</f>
        <v>0</v>
      </c>
      <c r="LK23" s="62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5">
        <f>IF(ISBLANK($LL$3),"",IF(ISBLANK(Tipy!JN17),"-",SUM(LG23:LK23)))</f>
        <v>40</v>
      </c>
      <c r="LM23" s="64"/>
      <c r="LN23" s="61">
        <f>IF(ISBLANK($LS$3),"",IF(ISBLANK(Tipy!JT17),0,IF(AND(Tipy!JT17=Výsledky!$LQ$3,Tipy!JV17=Výsledky!$LS$3),60,0)))</f>
        <v>0</v>
      </c>
      <c r="LO23" s="61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61">
        <f>IF(ISBLANK($LS$3),"",IF(OR(Tipy!JQ17=Výsledky!$LN$6,Tipy!JQ17=Výsledky!$LN$7,Tipy!JQ17=Výsledky!$LN$8,Tipy!JQ17=Výsledky!$LN$9),IF(VLOOKUP(Tipy!JQ17,'Kategórie hráčov'!$A$2:$B$46,2,FALSE)=30,30,20),0))</f>
        <v>0</v>
      </c>
      <c r="LQ23" s="61">
        <f>IF(ISBLANK($LS$3),"",IF(OR(Tipy!JX17=Výsledky!$LQ$6,Tipy!JX17=Výsledky!$LQ$7,Tipy!JX17=Výsledky!$LQ$8,Tipy!JX17=Výsledky!$LQ$9),IF(VLOOKUP(Tipy!JX17,'Kategórie hráčov'!$A$2:$B$46,2,FALSE)=30,30,20),0))</f>
        <v>0</v>
      </c>
      <c r="LR23" s="62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5">
        <f>IF(ISBLANK($LS$3),"",IF(ISBLANK(Tipy!JT17),"-",SUM(LN23:LR23)))</f>
        <v>10</v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>
        <f>IF(ISBLANK($KQ$3),"",IF(ISBLANK(Tipy!IJ18),0,IF(AND(Tipy!IJ18=Výsledky!$KO$3,Tipy!IL18=Výsledky!$KQ$3),60,0)))</f>
        <v>0</v>
      </c>
      <c r="JY24" s="61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61">
        <f>IF(ISBLANK($KQ$3),"",IF(OR(Tipy!IM18=Výsledky!$JX$6,Tipy!IM18=Výsledky!$JX$7,Tipy!IM18=Výsledky!$JX$8,Tipy!IM18=Výsledky!$JX$9),IF(VLOOKUP(Tipy!IM18,'Kategórie hráčov'!$A$2:$B$46,2,FALSE)=30,30,20),0))</f>
        <v>0</v>
      </c>
      <c r="KA24" s="61">
        <f>IF(ISBLANK($KQ$3),"",IF(OR(Tipy!IN18=Výsledky!$KA$6,Tipy!IN18=Výsledky!$KA$7,Tipy!IN18=Výsledky!$KA$8,Tipy!IN18=Výsledky!$KA$9),IF(VLOOKUP(Tipy!IN18,'Kategórie hráčov'!$A$2:$B$46,2,FALSE)=30,30,20),0))</f>
        <v>0</v>
      </c>
      <c r="KB24" s="62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5" t="str">
        <f>IF(ISBLANK($KQ$3),"",IF(ISBLANK(Tipy!IJ18),"-",SUM(JX24:KB24)))</f>
        <v>-</v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IF(ISBLANK($KQ$3),"",IF(ISBLANK(Tipy!IV18),0,IF(AND(Tipy!IV18=Výsledky!$KO$3,Tipy!IX18=Výsledky!$KQ$3),60,0)))</f>
        <v>0</v>
      </c>
      <c r="KM24" s="61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61">
        <f>IF(ISBLANK($KQ$3),"",IF(OR(Tipy!IY18=Výsledky!$KL$6,Tipy!IY18=Výsledky!$KL$7,Tipy!IY18=Výsledky!$KL$8,Tipy!IY18=Výsledky!$KL$9),VLOOKUP(Tipy!IY18,'Kategórie hráčov'!$A$2:$B$51,2,FALSE),0))</f>
        <v>0</v>
      </c>
      <c r="KO24" s="61">
        <f>IF(ISBLANK($KQ$3),"",IF(OR(Tipy!IZ18=Výsledky!$KO$6,Tipy!IZ18=Výsledky!$KO$7,Tipy!IZ18=Výsledky!$KO$8,Tipy!IZ18=Výsledky!$KO$9),VLOOKUP(Tipy!IZ18,'Kategórie hráčov'!$A$27:$B$76,2,FALSE),0))</f>
        <v>0</v>
      </c>
      <c r="KP24" s="62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5">
        <f>IF(ISBLANK($KJ$3),"",IF(ISBLANK(Tipy!IV18),"-",SUM(KL24:KP24)))</f>
        <v>0</v>
      </c>
      <c r="KR24" s="64"/>
      <c r="KS24" s="61">
        <f>IF(ISBLANK($KX$3),"",IF(ISBLANK(Tipy!JB18),0,IF(AND(Tipy!JB18=Výsledky!$KV$3,Tipy!JD18=Výsledky!$KX$3),60,0)))</f>
        <v>0</v>
      </c>
      <c r="KT24" s="61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61">
        <f>IF(ISBLANK($KX$3),"",IF(OR(Tipy!JE18=Výsledky!$KS$6,Tipy!JE18=Výsledky!$KS$7,Tipy!JE18=Výsledky!$KS$8,Tipy!JE18=Výsledky!$KS$9),VLOOKUP(Tipy!JE18,'Kategórie hráčov'!$A$2:$B$51,2,FALSE),0))</f>
        <v>0</v>
      </c>
      <c r="KV24" s="61">
        <f>IF(ISBLANK($KX$3),"",IF(OR(Tipy!JF18=Výsledky!$KV$6,Tipy!JF18=Výsledky!$KV$7,Tipy!JF18=Výsledky!$KV$8,Tipy!JF18=Výsledky!$KV$9),VLOOKUP(Tipy!JF18,'Kategórie hráčov'!$A$27:$B$76,2,FALSE),0))</f>
        <v>0</v>
      </c>
      <c r="KW24" s="62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5">
        <f>IF(ISBLANK($KX$3),"",IF(ISBLANK(Tipy!JB18),"-",SUM(KS24:KW24)))</f>
        <v>20</v>
      </c>
      <c r="KY24" s="64"/>
      <c r="KZ24" s="61">
        <f>IF(ISBLANK($LE$3),"",IF(ISBLANK(Tipy!JH18),0,IF(AND(Tipy!JH18=Výsledky!$LC$3,Tipy!JJ18=Výsledky!$LE$3),60,0)))</f>
        <v>0</v>
      </c>
      <c r="LA24" s="61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61">
        <f>IF(ISBLANK($LE$3),"",IF(OR(Tipy!JK18=Výsledky!$KZ$6,Tipy!JK18=Výsledky!$KZ$7,Tipy!JK18=Výsledky!$KZ$8,Tipy!JK18=Výsledky!$KZ$9),VLOOKUP(Tipy!JK18,'Kategórie hráčov'!$A$2:$B$51,2,FALSE),0))</f>
        <v>0</v>
      </c>
      <c r="LC24" s="61">
        <f>IF(ISBLANK($LE$3),"",IF(OR(Tipy!JL18=Výsledky!$LC$6,Tipy!JL18=Výsledky!$LC$7,Tipy!JL18=Výsledky!$LC$8,Tipy!JL18=Výsledky!$LC$9),VLOOKUP(Tipy!JL18,'Kategórie hráčov'!$A$27:$B$76,2,FALSE),0))</f>
        <v>0</v>
      </c>
      <c r="LD24" s="62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5">
        <f>IF(ISBLANK($LE$3),"",IF(ISBLANK(Tipy!JH18),"-",SUM(KZ24:LD24)))</f>
        <v>20</v>
      </c>
      <c r="LF24" s="64"/>
      <c r="LG24" s="61">
        <f>IF(ISBLANK($LL$3),"",IF(ISBLANK(Tipy!JN18),0,IF(AND(Tipy!JN18=Výsledky!$LJ$3,Tipy!JP18=Výsledky!$LL15),60,0)))</f>
        <v>0</v>
      </c>
      <c r="LH24" s="61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61">
        <f>IF(ISBLANK($LL$3),"",IF(OR(Tipy!JQ18=Výsledky!$LG$6,Tipy!JQ18=Výsledky!$LG$7,Tipy!JQ18=Výsledky!$LG$8,Tipy!JQ18=Výsledky!$LG$9),VLOOKUP(Tipy!JQ18,'Kategórie hráčov'!$A$2:$B$51,2,FALSE),0))</f>
        <v>20</v>
      </c>
      <c r="LJ24" s="61">
        <f>IF(ISBLANK($LL$3),"",IF(OR(Tipy!JR18=Výsledky!$LJ$6,Tipy!JR18=Výsledky!$LJ$7,Tipy!JR18=Výsledky!$LJ$8,Tipy!JR18=Výsledky!$LJ$9),VLOOKUP(Tipy!JR18,'Kategórie hráčov'!$A$27:$B$76,2,FALSE),0))</f>
        <v>20</v>
      </c>
      <c r="LK24" s="62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5">
        <f>IF(ISBLANK($LL$3),"",IF(ISBLANK(Tipy!JN18),"-",SUM(LG24:LK24)))</f>
        <v>70</v>
      </c>
      <c r="LM24" s="64"/>
      <c r="LN24" s="61">
        <f>IF(ISBLANK($LS$3),"",IF(ISBLANK(Tipy!JT18),0,IF(AND(Tipy!JT18=Výsledky!$LQ$3,Tipy!JV18=Výsledky!$LS$3),60,0)))</f>
        <v>0</v>
      </c>
      <c r="LO24" s="61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61">
        <f>IF(ISBLANK($LS$3),"",IF(OR(Tipy!JQ18=Výsledky!$LN$6,Tipy!JQ18=Výsledky!$LN$7,Tipy!JQ18=Výsledky!$LN$8,Tipy!JQ18=Výsledky!$LN$9),IF(VLOOKUP(Tipy!JQ18,'Kategórie hráčov'!$A$2:$B$46,2,FALSE)=30,30,20),0))</f>
        <v>0</v>
      </c>
      <c r="LQ24" s="61">
        <f>IF(ISBLANK($LS$3),"",IF(OR(Tipy!JX18=Výsledky!$LQ$6,Tipy!JX18=Výsledky!$LQ$7,Tipy!JX18=Výsledky!$LQ$8,Tipy!JX18=Výsledky!$LQ$9),IF(VLOOKUP(Tipy!JX18,'Kategórie hráčov'!$A$2:$B$46,2,FALSE)=30,30,20),0))</f>
        <v>0</v>
      </c>
      <c r="LR24" s="62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5">
        <f>IF(ISBLANK($LS$3),"",IF(ISBLANK(Tipy!JT18),"-",SUM(LN24:LR24)))</f>
        <v>0</v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>
        <f>IF(ISBLANK($KQ$3),"",IF(ISBLANK(Tipy!IJ19),0,IF(AND(Tipy!IJ19=Výsledky!$KO$3,Tipy!IL19=Výsledky!$KQ$3),60,0)))</f>
        <v>0</v>
      </c>
      <c r="JY25" s="61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61">
        <f>IF(ISBLANK($KQ$3),"",IF(OR(Tipy!IM19=Výsledky!$JX$6,Tipy!IM19=Výsledky!$JX$7,Tipy!IM19=Výsledky!$JX$8,Tipy!IM19=Výsledky!$JX$9),IF(VLOOKUP(Tipy!IM19,'Kategórie hráčov'!$A$2:$B$46,2,FALSE)=30,30,20),0))</f>
        <v>0</v>
      </c>
      <c r="KA25" s="61">
        <f>IF(ISBLANK($KQ$3),"",IF(OR(Tipy!IN19=Výsledky!$KA$6,Tipy!IN19=Výsledky!$KA$7,Tipy!IN19=Výsledky!$KA$8,Tipy!IN19=Výsledky!$KA$9),IF(VLOOKUP(Tipy!IN19,'Kategórie hráčov'!$A$2:$B$46,2,FALSE)=30,30,20),0))</f>
        <v>0</v>
      </c>
      <c r="KB25" s="62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5" t="str">
        <f>IF(ISBLANK($KQ$3),"",IF(ISBLANK(Tipy!IJ19),"-",SUM(JX25:KB25)))</f>
        <v>-</v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IF(ISBLANK($KQ$3),"",IF(ISBLANK(Tipy!IV19),0,IF(AND(Tipy!IV19=Výsledky!$KO$3,Tipy!IX19=Výsledky!$KQ$3),60,0)))</f>
        <v>0</v>
      </c>
      <c r="KM25" s="61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61">
        <f>IF(ISBLANK($KQ$3),"",IF(OR(Tipy!IY19=Výsledky!$KL$6,Tipy!IY19=Výsledky!$KL$7,Tipy!IY19=Výsledky!$KL$8,Tipy!IY19=Výsledky!$KL$9),VLOOKUP(Tipy!IY19,'Kategórie hráčov'!$A$2:$B$51,2,FALSE),0))</f>
        <v>0</v>
      </c>
      <c r="KO25" s="61">
        <f>IF(ISBLANK($KQ$3),"",IF(OR(Tipy!IZ19=Výsledky!$KO$6,Tipy!IZ19=Výsledky!$KO$7,Tipy!IZ19=Výsledky!$KO$8,Tipy!IZ19=Výsledky!$KO$9),VLOOKUP(Tipy!IZ19,'Kategórie hráčov'!$A$27:$B$76,2,FALSE),0))</f>
        <v>0</v>
      </c>
      <c r="KP25" s="62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5" t="str">
        <f>IF(ISBLANK($KJ$3),"",IF(ISBLANK(Tipy!IV19),"-",SUM(KL25:KP25)))</f>
        <v>-</v>
      </c>
      <c r="KR25" s="64"/>
      <c r="KS25" s="61">
        <f>IF(ISBLANK($KX$3),"",IF(ISBLANK(Tipy!JB19),0,IF(AND(Tipy!JB19=Výsledky!$KV$3,Tipy!JD19=Výsledky!$KX$3),60,0)))</f>
        <v>0</v>
      </c>
      <c r="KT25" s="61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61">
        <f>IF(ISBLANK($KX$3),"",IF(OR(Tipy!JE19=Výsledky!$KS$6,Tipy!JE19=Výsledky!$KS$7,Tipy!JE19=Výsledky!$KS$8,Tipy!JE19=Výsledky!$KS$9),VLOOKUP(Tipy!JE19,'Kategórie hráčov'!$A$2:$B$51,2,FALSE),0))</f>
        <v>0</v>
      </c>
      <c r="KV25" s="61">
        <f>IF(ISBLANK($KX$3),"",IF(OR(Tipy!JF19=Výsledky!$KV$6,Tipy!JF19=Výsledky!$KV$7,Tipy!JF19=Výsledky!$KV$8,Tipy!JF19=Výsledky!$KV$9),VLOOKUP(Tipy!JF19,'Kategórie hráčov'!$A$27:$B$76,2,FALSE),0))</f>
        <v>0</v>
      </c>
      <c r="KW25" s="62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5" t="str">
        <f>IF(ISBLANK($KX$3),"",IF(ISBLANK(Tipy!JB19),"-",SUM(KS25:KW25)))</f>
        <v>-</v>
      </c>
      <c r="KY25" s="64"/>
      <c r="KZ25" s="61">
        <f>IF(ISBLANK($LE$3),"",IF(ISBLANK(Tipy!JH19),0,IF(AND(Tipy!JH19=Výsledky!$LC$3,Tipy!JJ19=Výsledky!$LE$3),60,0)))</f>
        <v>0</v>
      </c>
      <c r="LA25" s="61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61">
        <f>IF(ISBLANK($LE$3),"",IF(OR(Tipy!JK19=Výsledky!$KZ$6,Tipy!JK19=Výsledky!$KZ$7,Tipy!JK19=Výsledky!$KZ$8,Tipy!JK19=Výsledky!$KZ$9),VLOOKUP(Tipy!JK19,'Kategórie hráčov'!$A$2:$B$51,2,FALSE),0))</f>
        <v>0</v>
      </c>
      <c r="LC25" s="61">
        <f>IF(ISBLANK($LE$3),"",IF(OR(Tipy!JL19=Výsledky!$LC$6,Tipy!JL19=Výsledky!$LC$7,Tipy!JL19=Výsledky!$LC$8,Tipy!JL19=Výsledky!$LC$9),VLOOKUP(Tipy!JL19,'Kategórie hráčov'!$A$27:$B$76,2,FALSE),0))</f>
        <v>0</v>
      </c>
      <c r="LD25" s="62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5" t="str">
        <f>IF(ISBLANK($LE$3),"",IF(ISBLANK(Tipy!JH19),"-",SUM(KZ25:LD25)))</f>
        <v>-</v>
      </c>
      <c r="LF25" s="64"/>
      <c r="LG25" s="61">
        <f>IF(ISBLANK($LL$3),"",IF(ISBLANK(Tipy!JN19),0,IF(AND(Tipy!JN19=Výsledky!$LJ$3,Tipy!JP19=Výsledky!$LL16),60,0)))</f>
        <v>0</v>
      </c>
      <c r="LH25" s="61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61">
        <f>IF(ISBLANK($LL$3),"",IF(OR(Tipy!JQ19=Výsledky!$LG$6,Tipy!JQ19=Výsledky!$LG$7,Tipy!JQ19=Výsledky!$LG$8,Tipy!JQ19=Výsledky!$LG$9),VLOOKUP(Tipy!JQ19,'Kategórie hráčov'!$A$2:$B$51,2,FALSE),0))</f>
        <v>0</v>
      </c>
      <c r="LJ25" s="61">
        <f>IF(ISBLANK($LL$3),"",IF(OR(Tipy!JR19=Výsledky!$LJ$6,Tipy!JR19=Výsledky!$LJ$7,Tipy!JR19=Výsledky!$LJ$8,Tipy!JR19=Výsledky!$LJ$9),VLOOKUP(Tipy!JR19,'Kategórie hráčov'!$A$27:$B$76,2,FALSE),0))</f>
        <v>0</v>
      </c>
      <c r="LK25" s="62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5" t="str">
        <f>IF(ISBLANK($LL$3),"",IF(ISBLANK(Tipy!JN19),"-",SUM(LG25:LK25)))</f>
        <v>-</v>
      </c>
      <c r="LM25" s="64"/>
      <c r="LN25" s="61">
        <f>IF(ISBLANK($LS$3),"",IF(ISBLANK(Tipy!JT19),0,IF(AND(Tipy!JT19=Výsledky!$LQ$3,Tipy!JV19=Výsledky!$LS$3),60,0)))</f>
        <v>0</v>
      </c>
      <c r="LO25" s="61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61">
        <f>IF(ISBLANK($LS$3),"",IF(OR(Tipy!JQ19=Výsledky!$LN$6,Tipy!JQ19=Výsledky!$LN$7,Tipy!JQ19=Výsledky!$LN$8,Tipy!JQ19=Výsledky!$LN$9),IF(VLOOKUP(Tipy!JQ19,'Kategórie hráčov'!$A$2:$B$46,2,FALSE)=30,30,20),0))</f>
        <v>0</v>
      </c>
      <c r="LQ25" s="61">
        <f>IF(ISBLANK($LS$3),"",IF(OR(Tipy!JX19=Výsledky!$LQ$6,Tipy!JX19=Výsledky!$LQ$7,Tipy!JX19=Výsledky!$LQ$8,Tipy!JX19=Výsledky!$LQ$9),IF(VLOOKUP(Tipy!JX19,'Kategórie hráčov'!$A$2:$B$46,2,FALSE)=30,30,20),0))</f>
        <v>0</v>
      </c>
      <c r="LR25" s="62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5" t="str">
        <f>IF(ISBLANK($LS$3),"",IF(ISBLANK(Tipy!JT19),"-",SUM(LN25:LR25)))</f>
        <v>-</v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>
        <f>IF(ISBLANK($KQ$3),"",IF(ISBLANK(Tipy!IJ20),0,IF(AND(Tipy!IJ20=Výsledky!$KO$3,Tipy!IL20=Výsledky!$KQ$3),60,0)))</f>
        <v>0</v>
      </c>
      <c r="JY26" s="61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61">
        <f>IF(ISBLANK($KQ$3),"",IF(OR(Tipy!IM20=Výsledky!$JX$6,Tipy!IM20=Výsledky!$JX$7,Tipy!IM20=Výsledky!$JX$8,Tipy!IM20=Výsledky!$JX$9),IF(VLOOKUP(Tipy!IM20,'Kategórie hráčov'!$A$2:$B$46,2,FALSE)=30,30,20),0))</f>
        <v>0</v>
      </c>
      <c r="KA26" s="61">
        <f>IF(ISBLANK($KQ$3),"",IF(OR(Tipy!IN20=Výsledky!$KA$6,Tipy!IN20=Výsledky!$KA$7,Tipy!IN20=Výsledky!$KA$8,Tipy!IN20=Výsledky!$KA$9),IF(VLOOKUP(Tipy!IN20,'Kategórie hráčov'!$A$2:$B$46,2,FALSE)=30,30,20),0))</f>
        <v>0</v>
      </c>
      <c r="KB26" s="62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5" t="str">
        <f>IF(ISBLANK($KQ$3),"",IF(ISBLANK(Tipy!IJ20),"-",SUM(JX26:KB26)))</f>
        <v>-</v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IF(ISBLANK($KQ$3),"",IF(ISBLANK(Tipy!IV20),0,IF(AND(Tipy!IV20=Výsledky!$KO$3,Tipy!IX20=Výsledky!$KQ$3),60,0)))</f>
        <v>60</v>
      </c>
      <c r="KM26" s="61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61">
        <f>IF(ISBLANK($KQ$3),"",IF(OR(Tipy!IY20=Výsledky!$KL$6,Tipy!IY20=Výsledky!$KL$7,Tipy!IY20=Výsledky!$KL$8,Tipy!IY20=Výsledky!$KL$9),VLOOKUP(Tipy!IY20,'Kategórie hráčov'!$A$2:$B$51,2,FALSE),0))</f>
        <v>0</v>
      </c>
      <c r="KO26" s="61">
        <f>IF(ISBLANK($KQ$3),"",IF(OR(Tipy!IZ20=Výsledky!$KO$6,Tipy!IZ20=Výsledky!$KO$7,Tipy!IZ20=Výsledky!$KO$8,Tipy!IZ20=Výsledky!$KO$9),VLOOKUP(Tipy!IZ20,'Kategórie hráčov'!$A$27:$B$76,2,FALSE),0))</f>
        <v>0</v>
      </c>
      <c r="KP26" s="62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5">
        <f>IF(ISBLANK($KJ$3),"",IF(ISBLANK(Tipy!IV20),"-",SUM(KL26:KP26)))</f>
        <v>60</v>
      </c>
      <c r="KR26" s="64"/>
      <c r="KS26" s="61">
        <f>IF(ISBLANK($KX$3),"",IF(ISBLANK(Tipy!JB20),0,IF(AND(Tipy!JB20=Výsledky!$KV$3,Tipy!JD20=Výsledky!$KX$3),60,0)))</f>
        <v>0</v>
      </c>
      <c r="KT26" s="61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61">
        <f>IF(ISBLANK($KX$3),"",IF(OR(Tipy!JE20=Výsledky!$KS$6,Tipy!JE20=Výsledky!$KS$7,Tipy!JE20=Výsledky!$KS$8,Tipy!JE20=Výsledky!$KS$9),VLOOKUP(Tipy!JE20,'Kategórie hráčov'!$A$2:$B$51,2,FALSE),0))</f>
        <v>0</v>
      </c>
      <c r="KV26" s="61">
        <f>IF(ISBLANK($KX$3),"",IF(OR(Tipy!JF20=Výsledky!$KV$6,Tipy!JF20=Výsledky!$KV$7,Tipy!JF20=Výsledky!$KV$8,Tipy!JF20=Výsledky!$KV$9),VLOOKUP(Tipy!JF20,'Kategórie hráčov'!$A$27:$B$76,2,FALSE),0))</f>
        <v>30</v>
      </c>
      <c r="KW26" s="62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5">
        <f>IF(ISBLANK($KX$3),"",IF(ISBLANK(Tipy!JB20),"-",SUM(KS26:KW26)))</f>
        <v>60</v>
      </c>
      <c r="KY26" s="64"/>
      <c r="KZ26" s="61">
        <f>IF(ISBLANK($LE$3),"",IF(ISBLANK(Tipy!JH20),0,IF(AND(Tipy!JH20=Výsledky!$LC$3,Tipy!JJ20=Výsledky!$LE$3),60,0)))</f>
        <v>0</v>
      </c>
      <c r="LA26" s="61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61">
        <f>IF(ISBLANK($LE$3),"",IF(OR(Tipy!JK20=Výsledky!$KZ$6,Tipy!JK20=Výsledky!$KZ$7,Tipy!JK20=Výsledky!$KZ$8,Tipy!JK20=Výsledky!$KZ$9),VLOOKUP(Tipy!JK20,'Kategórie hráčov'!$A$2:$B$51,2,FALSE),0))</f>
        <v>0</v>
      </c>
      <c r="LC26" s="61">
        <f>IF(ISBLANK($LE$3),"",IF(OR(Tipy!JL20=Výsledky!$LC$6,Tipy!JL20=Výsledky!$LC$7,Tipy!JL20=Výsledky!$LC$8,Tipy!JL20=Výsledky!$LC$9),VLOOKUP(Tipy!JL20,'Kategórie hráčov'!$A$27:$B$76,2,FALSE),0))</f>
        <v>0</v>
      </c>
      <c r="LD26" s="62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5">
        <f>IF(ISBLANK($LE$3),"",IF(ISBLANK(Tipy!JH20),"-",SUM(KZ26:LD26)))</f>
        <v>30</v>
      </c>
      <c r="LF26" s="64"/>
      <c r="LG26" s="61">
        <f>IF(ISBLANK($LL$3),"",IF(ISBLANK(Tipy!JN20),0,IF(AND(Tipy!JN20=Výsledky!$LJ$3,Tipy!JP20=Výsledky!$LL17),60,0)))</f>
        <v>0</v>
      </c>
      <c r="LH26" s="61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61">
        <f>IF(ISBLANK($LL$3),"",IF(OR(Tipy!JQ20=Výsledky!$LG$6,Tipy!JQ20=Výsledky!$LG$7,Tipy!JQ20=Výsledky!$LG$8,Tipy!JQ20=Výsledky!$LG$9),VLOOKUP(Tipy!JQ20,'Kategórie hráčov'!$A$2:$B$51,2,FALSE),0))</f>
        <v>20</v>
      </c>
      <c r="LJ26" s="61">
        <f>IF(ISBLANK($LL$3),"",IF(OR(Tipy!JR20=Výsledky!$LJ$6,Tipy!JR20=Výsledky!$LJ$7,Tipy!JR20=Výsledky!$LJ$8,Tipy!JR20=Výsledky!$LJ$9),VLOOKUP(Tipy!JR20,'Kategórie hráčov'!$A$27:$B$76,2,FALSE),0))</f>
        <v>0</v>
      </c>
      <c r="LK26" s="62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5">
        <f>IF(ISBLANK($LL$3),"",IF(ISBLANK(Tipy!JN20),"-",SUM(LG26:LK26)))</f>
        <v>40</v>
      </c>
      <c r="LM26" s="64"/>
      <c r="LN26" s="61">
        <f>IF(ISBLANK($LS$3),"",IF(ISBLANK(Tipy!JT20),0,IF(AND(Tipy!JT20=Výsledky!$LQ$3,Tipy!JV20=Výsledky!$LS$3),60,0)))</f>
        <v>0</v>
      </c>
      <c r="LO26" s="61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61">
        <f>IF(ISBLANK($LS$3),"",IF(OR(Tipy!JQ20=Výsledky!$LN$6,Tipy!JQ20=Výsledky!$LN$7,Tipy!JQ20=Výsledky!$LN$8,Tipy!JQ20=Výsledky!$LN$9),IF(VLOOKUP(Tipy!JQ20,'Kategórie hráčov'!$A$2:$B$46,2,FALSE)=30,30,20),0))</f>
        <v>0</v>
      </c>
      <c r="LQ26" s="61">
        <f>IF(ISBLANK($LS$3),"",IF(OR(Tipy!JX20=Výsledky!$LQ$6,Tipy!JX20=Výsledky!$LQ$7,Tipy!JX20=Výsledky!$LQ$8,Tipy!JX20=Výsledky!$LQ$9),IF(VLOOKUP(Tipy!JX20,'Kategórie hráčov'!$A$2:$B$46,2,FALSE)=30,30,20),0))</f>
        <v>0</v>
      </c>
      <c r="LR26" s="62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5">
        <f>IF(ISBLANK($LS$3),"",IF(ISBLANK(Tipy!JT20),"-",SUM(LN26:LR26)))</f>
        <v>0</v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>
        <f>IF(ISBLANK($KQ$3),"",IF(ISBLANK(Tipy!IJ21),0,IF(AND(Tipy!IJ21=Výsledky!$KO$3,Tipy!IL21=Výsledky!$KQ$3),60,0)))</f>
        <v>0</v>
      </c>
      <c r="JY27" s="61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61">
        <f>IF(ISBLANK($KQ$3),"",IF(OR(Tipy!IM21=Výsledky!$JX$6,Tipy!IM21=Výsledky!$JX$7,Tipy!IM21=Výsledky!$JX$8,Tipy!IM21=Výsledky!$JX$9),IF(VLOOKUP(Tipy!IM21,'Kategórie hráčov'!$A$2:$B$46,2,FALSE)=30,30,20),0))</f>
        <v>0</v>
      </c>
      <c r="KA27" s="61">
        <f>IF(ISBLANK($KQ$3),"",IF(OR(Tipy!IN21=Výsledky!$KA$6,Tipy!IN21=Výsledky!$KA$7,Tipy!IN21=Výsledky!$KA$8,Tipy!IN21=Výsledky!$KA$9),IF(VLOOKUP(Tipy!IN21,'Kategórie hráčov'!$A$2:$B$46,2,FALSE)=30,30,20),0))</f>
        <v>0</v>
      </c>
      <c r="KB27" s="62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5" t="str">
        <f>IF(ISBLANK($KQ$3),"",IF(ISBLANK(Tipy!IJ21),"-",SUM(JX27:KB27)))</f>
        <v>-</v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IF(ISBLANK($KQ$3),"",IF(ISBLANK(Tipy!IV21),0,IF(AND(Tipy!IV21=Výsledky!$KO$3,Tipy!IX21=Výsledky!$KQ$3),60,0)))</f>
        <v>0</v>
      </c>
      <c r="KM27" s="61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61">
        <f>IF(ISBLANK($KQ$3),"",IF(OR(Tipy!IY21=Výsledky!$KL$6,Tipy!IY21=Výsledky!$KL$7,Tipy!IY21=Výsledky!$KL$8,Tipy!IY21=Výsledky!$KL$9),VLOOKUP(Tipy!IY21,'Kategórie hráčov'!$A$2:$B$51,2,FALSE),0))</f>
        <v>0</v>
      </c>
      <c r="KO27" s="61">
        <f>IF(ISBLANK($KQ$3),"",IF(OR(Tipy!IZ21=Výsledky!$KO$6,Tipy!IZ21=Výsledky!$KO$7,Tipy!IZ21=Výsledky!$KO$8,Tipy!IZ21=Výsledky!$KO$9),VLOOKUP(Tipy!IZ21,'Kategórie hráčov'!$A$27:$B$76,2,FALSE),0))</f>
        <v>0</v>
      </c>
      <c r="KP27" s="62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5">
        <f>IF(ISBLANK($KJ$3),"",IF(ISBLANK(Tipy!IV21),"-",SUM(KL27:KP27)))</f>
        <v>0</v>
      </c>
      <c r="KR27" s="64"/>
      <c r="KS27" s="61">
        <f>IF(ISBLANK($KX$3),"",IF(ISBLANK(Tipy!JB21),0,IF(AND(Tipy!JB21=Výsledky!$KV$3,Tipy!JD21=Výsledky!$KX$3),60,0)))</f>
        <v>0</v>
      </c>
      <c r="KT27" s="61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61">
        <f>IF(ISBLANK($KX$3),"",IF(OR(Tipy!JE21=Výsledky!$KS$6,Tipy!JE21=Výsledky!$KS$7,Tipy!JE21=Výsledky!$KS$8,Tipy!JE21=Výsledky!$KS$9),VLOOKUP(Tipy!JE21,'Kategórie hráčov'!$A$81:$B$81,2,FALSE),0))</f>
        <v>20</v>
      </c>
      <c r="KV27" s="61">
        <f>IF(ISBLANK($KX$3),"",IF(OR(Tipy!JF21=Výsledky!$KV$6,Tipy!JF21=Výsledky!$KV$7,Tipy!JF21=Výsledky!$KV$8,Tipy!JF21=Výsledky!$KV$9),VLOOKUP(Tipy!JF21,'Kategórie hráčov'!$A$27:$B$76,2,FALSE),0))</f>
        <v>0</v>
      </c>
      <c r="KW27" s="62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5">
        <f>IF(ISBLANK($KX$3),"",IF(ISBLANK(Tipy!JB21),"-",SUM(KS27:KW27)))</f>
        <v>40</v>
      </c>
      <c r="KY27" s="64"/>
      <c r="KZ27" s="61">
        <f>IF(ISBLANK($LE$3),"",IF(ISBLANK(Tipy!JH21),0,IF(AND(Tipy!JH21=Výsledky!$LC$3,Tipy!JJ21=Výsledky!$LE$3),60,0)))</f>
        <v>0</v>
      </c>
      <c r="LA27" s="61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61">
        <f>IF(ISBLANK($LE$3),"",IF(OR(Tipy!JK21=Výsledky!$KZ$6,Tipy!JK21=Výsledky!$KZ$7,Tipy!JK21=Výsledky!$KZ$8,Tipy!JK21=Výsledky!$KZ$9),VLOOKUP(Tipy!JK21,'Kategórie hráčov'!$A$2:$B$51,2,FALSE),0))</f>
        <v>0</v>
      </c>
      <c r="LC27" s="61">
        <f>IF(ISBLANK($LE$3),"",IF(OR(Tipy!JL21=Výsledky!$LC$6,Tipy!JL21=Výsledky!$LC$7,Tipy!JL21=Výsledky!$LC$8,Tipy!JL21=Výsledky!$LC$9),VLOOKUP(Tipy!JL21,'Kategórie hráčov'!$A$27:$B$76,2,FALSE),0))</f>
        <v>0</v>
      </c>
      <c r="LD27" s="62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5">
        <f>IF(ISBLANK($LE$3),"",IF(ISBLANK(Tipy!JH21),"-",SUM(KZ27:LD27)))</f>
        <v>20</v>
      </c>
      <c r="LF27" s="64"/>
      <c r="LG27" s="61">
        <f>IF(ISBLANK($LL$3),"",IF(ISBLANK(Tipy!JN21),0,IF(AND(Tipy!JN21=Výsledky!$LJ$3,Tipy!JP21=Výsledky!$LL18),60,0)))</f>
        <v>0</v>
      </c>
      <c r="LH27" s="61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61">
        <f>IF(ISBLANK($LL$3),"",IF(OR(Tipy!JQ21=Výsledky!$LG$6,Tipy!JQ21=Výsledky!$LG$7,Tipy!JQ21=Výsledky!$LG$8,Tipy!JQ21=Výsledky!$LG$9),VLOOKUP(Tipy!JQ21,'Kategórie hráčov'!$A$2:$B$51,2,FALSE),0))</f>
        <v>0</v>
      </c>
      <c r="LJ27" s="61">
        <f>IF(ISBLANK($LL$3),"",IF(OR(Tipy!JR21=Výsledky!$LJ$6,Tipy!JR21=Výsledky!$LJ$7,Tipy!JR21=Výsledky!$LJ$8,Tipy!JR21=Výsledky!$LJ$9),VLOOKUP(Tipy!JR21,'Kategórie hráčov'!$A$27:$B$76,2,FALSE),0))</f>
        <v>20</v>
      </c>
      <c r="LK27" s="62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5">
        <f>IF(ISBLANK($LL$3),"",IF(ISBLANK(Tipy!JN21),"-",SUM(LG27:LK27)))</f>
        <v>40</v>
      </c>
      <c r="LM27" s="64"/>
      <c r="LN27" s="61">
        <f>IF(ISBLANK($LS$3),"",IF(ISBLANK(Tipy!JT21),0,IF(AND(Tipy!JT21=Výsledky!$LQ$3,Tipy!JV21=Výsledky!$LS$3),60,0)))</f>
        <v>0</v>
      </c>
      <c r="LO27" s="61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61">
        <f>IF(ISBLANK($LS$3),"",IF(OR(Tipy!JQ21=Výsledky!$LN$6,Tipy!JQ21=Výsledky!$LN$7,Tipy!JQ21=Výsledky!$LN$8,Tipy!JQ21=Výsledky!$LN$9),IF(VLOOKUP(Tipy!JQ21,'Kategórie hráčov'!$A$2:$B$46,2,FALSE)=30,30,20),0))</f>
        <v>0</v>
      </c>
      <c r="LQ27" s="61">
        <f>IF(ISBLANK($LS$3),"",IF(OR(Tipy!JX21=Výsledky!$LQ$6,Tipy!JX21=Výsledky!$LQ$7,Tipy!JX21=Výsledky!$LQ$8,Tipy!JX21=Výsledky!$LQ$9),IF(VLOOKUP(Tipy!JX21,'Kategórie hráčov'!$A$2:$B$46,2,FALSE)=30,30,20),0))</f>
        <v>0</v>
      </c>
      <c r="LR27" s="62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5">
        <f>IF(ISBLANK($LS$3),"",IF(ISBLANK(Tipy!JT21),"-",SUM(LN27:LR27)))</f>
        <v>0</v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>
        <f>IF(ISBLANK($KQ$3),"",IF(ISBLANK(Tipy!IJ22),0,IF(AND(Tipy!IJ22=Výsledky!$KO$3,Tipy!IL22=Výsledky!$KQ$3),60,0)))</f>
        <v>0</v>
      </c>
      <c r="JY28" s="61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61">
        <f>IF(ISBLANK($KQ$3),"",IF(OR(Tipy!IM22=Výsledky!$JX$6,Tipy!IM22=Výsledky!$JX$7,Tipy!IM22=Výsledky!$JX$8,Tipy!IM22=Výsledky!$JX$9),IF(VLOOKUP(Tipy!IM22,'Kategórie hráčov'!$A$2:$B$46,2,FALSE)=30,30,20),0))</f>
        <v>0</v>
      </c>
      <c r="KA28" s="61">
        <f>IF(ISBLANK($KQ$3),"",IF(OR(Tipy!IN22=Výsledky!$KA$6,Tipy!IN22=Výsledky!$KA$7,Tipy!IN22=Výsledky!$KA$8,Tipy!IN22=Výsledky!$KA$9),IF(VLOOKUP(Tipy!IN22,'Kategórie hráčov'!$A$2:$B$46,2,FALSE)=30,30,20),0))</f>
        <v>0</v>
      </c>
      <c r="KB28" s="62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5" t="str">
        <f>IF(ISBLANK($KQ$3),"",IF(ISBLANK(Tipy!IJ22),"-",SUM(JX28:KB28)))</f>
        <v>-</v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IF(ISBLANK($KQ$3),"",IF(ISBLANK(Tipy!IV22),0,IF(AND(Tipy!IV22=Výsledky!$KO$3,Tipy!IX22=Výsledky!$KQ$3),60,0)))</f>
        <v>0</v>
      </c>
      <c r="KM28" s="61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61">
        <f>IF(ISBLANK($KQ$3),"",IF(OR(Tipy!IY22=Výsledky!$KL$6,Tipy!IY22=Výsledky!$KL$7,Tipy!IY22=Výsledky!$KL$8,Tipy!IY22=Výsledky!$KL$9),VLOOKUP(Tipy!IY22,'Kategórie hráčov'!$A$2:$B$51,2,FALSE),0))</f>
        <v>0</v>
      </c>
      <c r="KO28" s="61">
        <f>IF(ISBLANK($KQ$3),"",IF(OR(Tipy!IZ22=Výsledky!$KO$6,Tipy!IZ22=Výsledky!$KO$7,Tipy!IZ22=Výsledky!$KO$8,Tipy!IZ22=Výsledky!$KO$9),VLOOKUP(Tipy!IZ22,'Kategórie hráčov'!$A$27:$B$76,2,FALSE),0))</f>
        <v>0</v>
      </c>
      <c r="KP28" s="62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5">
        <f>IF(ISBLANK($KJ$3),"",IF(ISBLANK(Tipy!IV22),"-",SUM(KL28:KP28)))</f>
        <v>0</v>
      </c>
      <c r="KR28" s="64"/>
      <c r="KS28" s="61">
        <f>IF(ISBLANK($KX$3),"",IF(ISBLANK(Tipy!JB22),0,IF(AND(Tipy!JB22=Výsledky!$KV$3,Tipy!JD22=Výsledky!$KX$3),60,0)))</f>
        <v>0</v>
      </c>
      <c r="KT28" s="61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61">
        <f>IF(ISBLANK($KX$3),"",IF(OR(Tipy!JE22=Výsledky!$KS$6,Tipy!JE22=Výsledky!$KS$7,Tipy!JE22=Výsledky!$KS$8,Tipy!JE22=Výsledky!$KS$9),VLOOKUP(Tipy!JE22,'Kategórie hráčov'!$A$81:$B$81,2,FALSE),0))</f>
        <v>20</v>
      </c>
      <c r="KV28" s="61">
        <f>IF(ISBLANK($KX$3),"",IF(OR(Tipy!JF22=Výsledky!$KV$6,Tipy!JF22=Výsledky!$KV$7,Tipy!JF22=Výsledky!$KV$8,Tipy!JF22=Výsledky!$KV$9),VLOOKUP(Tipy!JF22,'Kategórie hráčov'!$A$27:$B$76,2,FALSE),0))</f>
        <v>20</v>
      </c>
      <c r="KW28" s="62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5">
        <f>IF(ISBLANK($KX$3),"",IF(ISBLANK(Tipy!JB22),"-",SUM(KS28:KW28)))</f>
        <v>60</v>
      </c>
      <c r="KY28" s="64"/>
      <c r="KZ28" s="61">
        <f>IF(ISBLANK($LE$3),"",IF(ISBLANK(Tipy!JH22),0,IF(AND(Tipy!JH22=Výsledky!$LC$3,Tipy!JJ22=Výsledky!$LE$3),60,0)))</f>
        <v>0</v>
      </c>
      <c r="LA28" s="61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61">
        <f>IF(ISBLANK($LE$3),"",IF(OR(Tipy!JK22=Výsledky!$KZ$6,Tipy!JK22=Výsledky!$KZ$7,Tipy!JK22=Výsledky!$KZ$8,Tipy!JK22=Výsledky!$KZ$9),VLOOKUP(Tipy!JK22,'Kategórie hráčov'!$A$2:$B$51,2,FALSE),0))</f>
        <v>0</v>
      </c>
      <c r="LC28" s="61">
        <f>IF(ISBLANK($LE$3),"",IF(OR(Tipy!JL22=Výsledky!$LC$6,Tipy!JL22=Výsledky!$LC$7,Tipy!JL22=Výsledky!$LC$8,Tipy!JL22=Výsledky!$LC$9),VLOOKUP(Tipy!JL22,'Kategórie hráčov'!$A$27:$B$76,2,FALSE),0))</f>
        <v>0</v>
      </c>
      <c r="LD28" s="62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5">
        <f>IF(ISBLANK($LE$3),"",IF(ISBLANK(Tipy!JH22),"-",SUM(KZ28:LD28)))</f>
        <v>30</v>
      </c>
      <c r="LF28" s="64"/>
      <c r="LG28" s="61">
        <f>IF(ISBLANK($LL$3),"",IF(ISBLANK(Tipy!JN22),0,IF(AND(Tipy!JN22=Výsledky!$LJ$3,Tipy!JP22=Výsledky!$LL19),60,0)))</f>
        <v>0</v>
      </c>
      <c r="LH28" s="61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61">
        <f>IF(ISBLANK($LL$3),"",IF(OR(Tipy!JQ22=Výsledky!$LG$6,Tipy!JQ22=Výsledky!$LG$7,Tipy!JQ22=Výsledky!$LG$8,Tipy!JQ22=Výsledky!$LG$9),VLOOKUP(Tipy!JQ22,'Kategórie hráčov'!$A$2:$B$51,2,FALSE),0))</f>
        <v>0</v>
      </c>
      <c r="LJ28" s="61">
        <f>IF(ISBLANK($LL$3),"",IF(OR(Tipy!JR22=Výsledky!$LJ$6,Tipy!JR22=Výsledky!$LJ$7,Tipy!JR22=Výsledky!$LJ$8,Tipy!JR22=Výsledky!$LJ$9),VLOOKUP(Tipy!JR22,'Kategórie hráčov'!$A$27:$B$76,2,FALSE),0))</f>
        <v>0</v>
      </c>
      <c r="LK28" s="62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5">
        <f>IF(ISBLANK($LL$3),"",IF(ISBLANK(Tipy!JN22),"-",SUM(LG28:LK28)))</f>
        <v>0</v>
      </c>
      <c r="LM28" s="64"/>
      <c r="LN28" s="61">
        <f>IF(ISBLANK($LS$3),"",IF(ISBLANK(Tipy!JT22),0,IF(AND(Tipy!JT22=Výsledky!$LQ$3,Tipy!JV22=Výsledky!$LS$3),60,0)))</f>
        <v>0</v>
      </c>
      <c r="LO28" s="61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61">
        <f>IF(ISBLANK($LS$3),"",IF(OR(Tipy!JQ22=Výsledky!$LN$6,Tipy!JQ22=Výsledky!$LN$7,Tipy!JQ22=Výsledky!$LN$8,Tipy!JQ22=Výsledky!$LN$9),IF(VLOOKUP(Tipy!JQ22,'Kategórie hráčov'!$A$2:$B$46,2,FALSE)=30,30,20),0))</f>
        <v>0</v>
      </c>
      <c r="LQ28" s="61">
        <f>IF(ISBLANK($LS$3),"",IF(OR(Tipy!JX22=Výsledky!$LQ$6,Tipy!JX22=Výsledky!$LQ$7,Tipy!JX22=Výsledky!$LQ$8,Tipy!JX22=Výsledky!$LQ$9),IF(VLOOKUP(Tipy!JX22,'Kategórie hráčov'!$A$2:$B$46,2,FALSE)=30,30,20),0))</f>
        <v>0</v>
      </c>
      <c r="LR28" s="62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5">
        <f>IF(ISBLANK($LS$3),"",IF(ISBLANK(Tipy!JT22),"-",SUM(LN28:LR28)))</f>
        <v>10</v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>
        <f>IF(ISBLANK($KQ$3),"",IF(ISBLANK(Tipy!IJ23),0,IF(AND(Tipy!IJ23=Výsledky!$KO$3,Tipy!IL23=Výsledky!$KQ$3),60,0)))</f>
        <v>0</v>
      </c>
      <c r="JY29" s="61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61">
        <f>IF(ISBLANK($KQ$3),"",IF(OR(Tipy!IM23=Výsledky!$JX$6,Tipy!IM23=Výsledky!$JX$7,Tipy!IM23=Výsledky!$JX$8,Tipy!IM23=Výsledky!$JX$9),IF(VLOOKUP(Tipy!IM23,'Kategórie hráčov'!$A$2:$B$46,2,FALSE)=30,30,20),0))</f>
        <v>0</v>
      </c>
      <c r="KA29" s="61">
        <f>IF(ISBLANK($KQ$3),"",IF(OR(Tipy!IN23=Výsledky!$KA$6,Tipy!IN23=Výsledky!$KA$7,Tipy!IN23=Výsledky!$KA$8,Tipy!IN23=Výsledky!$KA$9),IF(VLOOKUP(Tipy!IN23,'Kategórie hráčov'!$A$2:$B$46,2,FALSE)=30,30,20),0))</f>
        <v>0</v>
      </c>
      <c r="KB29" s="62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5" t="str">
        <f>IF(ISBLANK($KQ$3),"",IF(ISBLANK(Tipy!IJ23),"-",SUM(JX29:KB29)))</f>
        <v>-</v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IF(ISBLANK($KQ$3),"",IF(ISBLANK(Tipy!IV23),0,IF(AND(Tipy!IV23=Výsledky!$KO$3,Tipy!IX23=Výsledky!$KQ$3),60,0)))</f>
        <v>0</v>
      </c>
      <c r="KM29" s="61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61">
        <f>IF(ISBLANK($KQ$3),"",IF(OR(Tipy!IY23=Výsledky!$KL$6,Tipy!IY23=Výsledky!$KL$7,Tipy!IY23=Výsledky!$KL$8,Tipy!IY23=Výsledky!$KL$9),VLOOKUP(Tipy!IY23,'Kategórie hráčov'!$A$2:$B$51,2,FALSE),0))</f>
        <v>0</v>
      </c>
      <c r="KO29" s="61">
        <f>IF(ISBLANK($KQ$3),"",IF(OR(Tipy!IZ23=Výsledky!$KO$6,Tipy!IZ23=Výsledky!$KO$7,Tipy!IZ23=Výsledky!$KO$8,Tipy!IZ23=Výsledky!$KO$9),VLOOKUP(Tipy!IZ23,'Kategórie hráčov'!$A$27:$B$76,2,FALSE),0))</f>
        <v>0</v>
      </c>
      <c r="KP29" s="62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5" t="str">
        <f>IF(ISBLANK($KJ$3),"",IF(ISBLANK(Tipy!IV23),"-",SUM(KL29:KP29)))</f>
        <v>-</v>
      </c>
      <c r="KR29" s="64"/>
      <c r="KS29" s="61">
        <f>IF(ISBLANK($KX$3),"",IF(ISBLANK(Tipy!JB23),0,IF(AND(Tipy!JB23=Výsledky!$KV$3,Tipy!JD23=Výsledky!$KX$3),60,0)))</f>
        <v>0</v>
      </c>
      <c r="KT29" s="61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61">
        <f>IF(ISBLANK($KX$3),"",IF(OR(Tipy!JE23=Výsledky!$KS$6,Tipy!JE23=Výsledky!$KS$7,Tipy!JE23=Výsledky!$KS$8,Tipy!JE23=Výsledky!$KS$9),VLOOKUP(Tipy!JE23,'Kategórie hráčov'!$A$2:$B$51,2,FALSE),0))</f>
        <v>0</v>
      </c>
      <c r="KV29" s="61">
        <f>IF(ISBLANK($KX$3),"",IF(OR(Tipy!JF23=Výsledky!$KV$6,Tipy!JF23=Výsledky!$KV$7,Tipy!JF23=Výsledky!$KV$8,Tipy!JF23=Výsledky!$KV$9),VLOOKUP(Tipy!JF23,'Kategórie hráčov'!$A$27:$B$76,2,FALSE),0))</f>
        <v>0</v>
      </c>
      <c r="KW29" s="62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5" t="str">
        <f>IF(ISBLANK($KX$3),"",IF(ISBLANK(Tipy!JB23),"-",SUM(KS29:KW29)))</f>
        <v>-</v>
      </c>
      <c r="KY29" s="64"/>
      <c r="KZ29" s="61">
        <f>IF(ISBLANK($LE$3),"",IF(ISBLANK(Tipy!JH23),0,IF(AND(Tipy!JH23=Výsledky!$LC$3,Tipy!JJ23=Výsledky!$LE$3),60,0)))</f>
        <v>0</v>
      </c>
      <c r="LA29" s="61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61">
        <f>IF(ISBLANK($LE$3),"",IF(OR(Tipy!JK23=Výsledky!$KZ$6,Tipy!JK23=Výsledky!$KZ$7,Tipy!JK23=Výsledky!$KZ$8,Tipy!JK23=Výsledky!$KZ$9),VLOOKUP(Tipy!JK23,'Kategórie hráčov'!$A$2:$B$51,2,FALSE),0))</f>
        <v>0</v>
      </c>
      <c r="LC29" s="61">
        <f>IF(ISBLANK($LE$3),"",IF(OR(Tipy!JL23=Výsledky!$LC$6,Tipy!JL23=Výsledky!$LC$7,Tipy!JL23=Výsledky!$LC$8,Tipy!JL23=Výsledky!$LC$9),VLOOKUP(Tipy!JL23,'Kategórie hráčov'!$A$27:$B$76,2,FALSE),0))</f>
        <v>0</v>
      </c>
      <c r="LD29" s="62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5" t="str">
        <f>IF(ISBLANK($LE$3),"",IF(ISBLANK(Tipy!JH23),"-",SUM(KZ29:LD29)))</f>
        <v>-</v>
      </c>
      <c r="LF29" s="64"/>
      <c r="LG29" s="61">
        <f>IF(ISBLANK($LL$3),"",IF(ISBLANK(Tipy!JN23),0,IF(AND(Tipy!JN23=Výsledky!$LJ$3,Tipy!JP23=Výsledky!$LL20),60,0)))</f>
        <v>0</v>
      </c>
      <c r="LH29" s="61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61">
        <f>IF(ISBLANK($LL$3),"",IF(OR(Tipy!JQ23=Výsledky!$LG$6,Tipy!JQ23=Výsledky!$LG$7,Tipy!JQ23=Výsledky!$LG$8,Tipy!JQ23=Výsledky!$LG$9),VLOOKUP(Tipy!JQ23,'Kategórie hráčov'!$A$2:$B$51,2,FALSE),0))</f>
        <v>0</v>
      </c>
      <c r="LJ29" s="61">
        <f>IF(ISBLANK($LL$3),"",IF(OR(Tipy!JR23=Výsledky!$LJ$6,Tipy!JR23=Výsledky!$LJ$7,Tipy!JR23=Výsledky!$LJ$8,Tipy!JR23=Výsledky!$LJ$9),VLOOKUP(Tipy!JR23,'Kategórie hráčov'!$A$27:$B$76,2,FALSE),0))</f>
        <v>0</v>
      </c>
      <c r="LK29" s="62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5" t="str">
        <f>IF(ISBLANK($LL$3),"",IF(ISBLANK(Tipy!JN23),"-",SUM(LG29:LK29)))</f>
        <v>-</v>
      </c>
      <c r="LM29" s="64"/>
      <c r="LN29" s="61">
        <f>IF(ISBLANK($LS$3),"",IF(ISBLANK(Tipy!JT23),0,IF(AND(Tipy!JT23=Výsledky!$LQ$3,Tipy!JV23=Výsledky!$LS$3),60,0)))</f>
        <v>0</v>
      </c>
      <c r="LO29" s="61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61">
        <f>IF(ISBLANK($LS$3),"",IF(OR(Tipy!JQ23=Výsledky!$LN$6,Tipy!JQ23=Výsledky!$LN$7,Tipy!JQ23=Výsledky!$LN$8,Tipy!JQ23=Výsledky!$LN$9),IF(VLOOKUP(Tipy!JQ23,'Kategórie hráčov'!$A$2:$B$46,2,FALSE)=30,30,20),0))</f>
        <v>0</v>
      </c>
      <c r="LQ29" s="61">
        <f>IF(ISBLANK($LS$3),"",IF(OR(Tipy!JX23=Výsledky!$LQ$6,Tipy!JX23=Výsledky!$LQ$7,Tipy!JX23=Výsledky!$LQ$8,Tipy!JX23=Výsledky!$LQ$9),IF(VLOOKUP(Tipy!JX23,'Kategórie hráčov'!$A$2:$B$46,2,FALSE)=30,30,20),0))</f>
        <v>0</v>
      </c>
      <c r="LR29" s="62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5" t="str">
        <f>IF(ISBLANK($LS$3),"",IF(ISBLANK(Tipy!JT23),"-",SUM(LN29:LR29)))</f>
        <v>-</v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>
        <f>IF(ISBLANK($KQ$3),"",IF(ISBLANK(Tipy!IJ24),0,IF(AND(Tipy!IJ24=Výsledky!$KO$3,Tipy!IL24=Výsledky!$KQ$3),60,0)))</f>
        <v>0</v>
      </c>
      <c r="JY30" s="61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61">
        <f>IF(ISBLANK($KQ$3),"",IF(OR(Tipy!IM24=Výsledky!$JX$6,Tipy!IM24=Výsledky!$JX$7,Tipy!IM24=Výsledky!$JX$8,Tipy!IM24=Výsledky!$JX$9),IF(VLOOKUP(Tipy!IM24,'Kategórie hráčov'!$A$2:$B$46,2,FALSE)=30,30,20),0))</f>
        <v>0</v>
      </c>
      <c r="KA30" s="61">
        <f>IF(ISBLANK($KQ$3),"",IF(OR(Tipy!IN24=Výsledky!$KA$6,Tipy!IN24=Výsledky!$KA$7,Tipy!IN24=Výsledky!$KA$8,Tipy!IN24=Výsledky!$KA$9),IF(VLOOKUP(Tipy!IN24,'Kategórie hráčov'!$A$2:$B$46,2,FALSE)=30,30,20),0))</f>
        <v>0</v>
      </c>
      <c r="KB30" s="62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5" t="str">
        <f>IF(ISBLANK($KQ$3),"",IF(ISBLANK(Tipy!IJ24),"-",SUM(JX30:KB30)))</f>
        <v>-</v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IF(ISBLANK($KQ$3),"",IF(ISBLANK(Tipy!IV24),0,IF(AND(Tipy!IV24=Výsledky!$KO$3,Tipy!IX24=Výsledky!$KQ$3),60,0)))</f>
        <v>0</v>
      </c>
      <c r="KM30" s="61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61">
        <f>IF(ISBLANK($KQ$3),"",IF(OR(Tipy!IY24=Výsledky!$KL$6,Tipy!IY24=Výsledky!$KL$7,Tipy!IY24=Výsledky!$KL$8,Tipy!IY24=Výsledky!$KL$9),VLOOKUP(Tipy!IY24,'Kategórie hráčov'!$A$2:$B$51,2,FALSE),0))</f>
        <v>0</v>
      </c>
      <c r="KO30" s="61">
        <f>IF(ISBLANK($KQ$3),"",IF(OR(Tipy!IZ24=Výsledky!$KO$6,Tipy!IZ24=Výsledky!$KO$7,Tipy!IZ24=Výsledky!$KO$8,Tipy!IZ24=Výsledky!$KO$9),VLOOKUP(Tipy!IZ24,'Kategórie hráčov'!$A$27:$B$76,2,FALSE),0))</f>
        <v>0</v>
      </c>
      <c r="KP30" s="62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5">
        <f>IF(ISBLANK($KJ$3),"",IF(ISBLANK(Tipy!IV24),"-",SUM(KL30:KP30)))</f>
        <v>0</v>
      </c>
      <c r="KR30" s="64"/>
      <c r="KS30" s="61">
        <f>IF(ISBLANK($KX$3),"",IF(ISBLANK(Tipy!JB24),0,IF(AND(Tipy!JB24=Výsledky!$KV$3,Tipy!JD24=Výsledky!$KX$3),60,0)))</f>
        <v>0</v>
      </c>
      <c r="KT30" s="61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61">
        <f>IF(ISBLANK($KX$3),"",IF(OR(Tipy!JE24=Výsledky!$KS$6,Tipy!JE24=Výsledky!$KS$7,Tipy!JE24=Výsledky!$KS$8,Tipy!JE24=Výsledky!$KS$9),VLOOKUP(Tipy!JE24,'Kategórie hráčov'!$A$2:$B$51,2,FALSE),0))</f>
        <v>0</v>
      </c>
      <c r="KV30" s="61">
        <f>IF(ISBLANK($KX$3),"",IF(OR(Tipy!JF24=Výsledky!$KV$6,Tipy!JF24=Výsledky!$KV$7,Tipy!JF24=Výsledky!$KV$8,Tipy!JF24=Výsledky!$KV$9),VLOOKUP(Tipy!JF24,'Kategórie hráčov'!$A$27:$B$76,2,FALSE),0))</f>
        <v>0</v>
      </c>
      <c r="KW30" s="62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5">
        <f>IF(ISBLANK($KX$3),"",IF(ISBLANK(Tipy!JB24),"-",SUM(KS30:KW30)))</f>
        <v>30</v>
      </c>
      <c r="KY30" s="64"/>
      <c r="KZ30" s="61">
        <f>IF(ISBLANK($LE$3),"",IF(ISBLANK(Tipy!JH24),0,IF(AND(Tipy!JH24=Výsledky!$LC$3,Tipy!JJ24=Výsledky!$LE$3),60,0)))</f>
        <v>0</v>
      </c>
      <c r="LA30" s="61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61">
        <f>IF(ISBLANK($LE$3),"",IF(OR(Tipy!JK24=Výsledky!$KZ$6,Tipy!JK24=Výsledky!$KZ$7,Tipy!JK24=Výsledky!$KZ$8,Tipy!JK24=Výsledky!$KZ$9),VLOOKUP(Tipy!JK24,'Kategórie hráčov'!$A$2:$B$51,2,FALSE),0))</f>
        <v>0</v>
      </c>
      <c r="LC30" s="61">
        <f>IF(ISBLANK($LE$3),"",IF(OR(Tipy!JL24=Výsledky!$LC$6,Tipy!JL24=Výsledky!$LC$7,Tipy!JL24=Výsledky!$LC$8,Tipy!JL24=Výsledky!$LC$9),VLOOKUP(Tipy!JL24,'Kategórie hráčov'!$A$27:$B$76,2,FALSE),0))</f>
        <v>0</v>
      </c>
      <c r="LD30" s="62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5">
        <f>IF(ISBLANK($LE$3),"",IF(ISBLANK(Tipy!JH24),"-",SUM(KZ30:LD30)))</f>
        <v>20</v>
      </c>
      <c r="LF30" s="64"/>
      <c r="LG30" s="61">
        <f>IF(ISBLANK($LL$3),"",IF(ISBLANK(Tipy!JN24),0,IF(AND(Tipy!JN24=Výsledky!$LJ$3,Tipy!JP24=Výsledky!$LL21),60,0)))</f>
        <v>0</v>
      </c>
      <c r="LH30" s="61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61">
        <f>IF(ISBLANK($LL$3),"",IF(OR(Tipy!JQ24=Výsledky!$LG$6,Tipy!JQ24=Výsledky!$LG$7,Tipy!JQ24=Výsledky!$LG$8,Tipy!JQ24=Výsledky!$LG$9),VLOOKUP(Tipy!JQ24,'Kategórie hráčov'!$A$2:$B$51,2,FALSE),0))</f>
        <v>20</v>
      </c>
      <c r="LJ30" s="61">
        <f>IF(ISBLANK($LL$3),"",IF(OR(Tipy!JR24=Výsledky!$LJ$6,Tipy!JR24=Výsledky!$LJ$7,Tipy!JR24=Výsledky!$LJ$8,Tipy!JR24=Výsledky!$LJ$9),VLOOKUP(Tipy!JR24,'Kategórie hráčov'!$A$27:$B$76,2,FALSE),0))</f>
        <v>0</v>
      </c>
      <c r="LK30" s="62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5">
        <f>IF(ISBLANK($LL$3),"",IF(ISBLANK(Tipy!JN24),"-",SUM(LG30:LK30)))</f>
        <v>40</v>
      </c>
      <c r="LM30" s="64"/>
      <c r="LN30" s="61">
        <f>IF(ISBLANK($LS$3),"",IF(ISBLANK(Tipy!JT24),0,IF(AND(Tipy!JT24=Výsledky!$LQ$3,Tipy!JV24=Výsledky!$LS$3),60,0)))</f>
        <v>0</v>
      </c>
      <c r="LO30" s="61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61">
        <f>IF(ISBLANK($LS$3),"",IF(OR(Tipy!JQ24=Výsledky!$LN$6,Tipy!JQ24=Výsledky!$LN$7,Tipy!JQ24=Výsledky!$LN$8,Tipy!JQ24=Výsledky!$LN$9),IF(VLOOKUP(Tipy!JQ24,'Kategórie hráčov'!$A$2:$B$46,2,FALSE)=30,30,20),0))</f>
        <v>0</v>
      </c>
      <c r="LQ30" s="61">
        <f>IF(ISBLANK($LS$3),"",IF(OR(Tipy!JX24=Výsledky!$LQ$6,Tipy!JX24=Výsledky!$LQ$7,Tipy!JX24=Výsledky!$LQ$8,Tipy!JX24=Výsledky!$LQ$9),IF(VLOOKUP(Tipy!JX24,'Kategórie hráčov'!$A$2:$B$46,2,FALSE)=30,30,20),0))</f>
        <v>0</v>
      </c>
      <c r="LR30" s="62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5">
        <f>IF(ISBLANK($LS$3),"",IF(ISBLANK(Tipy!JT24),"-",SUM(LN30:LR30)))</f>
        <v>10</v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>
        <f>IF(ISBLANK($KQ$3),"",IF(ISBLANK(Tipy!IJ25),0,IF(AND(Tipy!IJ25=Výsledky!$KO$3,Tipy!IL25=Výsledky!$KQ$3),60,0)))</f>
        <v>0</v>
      </c>
      <c r="JY31" s="61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61">
        <f>IF(ISBLANK($KQ$3),"",IF(OR(Tipy!IM25=Výsledky!$JX$6,Tipy!IM25=Výsledky!$JX$7,Tipy!IM25=Výsledky!$JX$8,Tipy!IM25=Výsledky!$JX$9),IF(VLOOKUP(Tipy!IM25,'Kategórie hráčov'!$A$2:$B$46,2,FALSE)=30,30,20),0))</f>
        <v>0</v>
      </c>
      <c r="KA31" s="61">
        <f>IF(ISBLANK($KQ$3),"",IF(OR(Tipy!IN25=Výsledky!$KA$6,Tipy!IN25=Výsledky!$KA$7,Tipy!IN25=Výsledky!$KA$8,Tipy!IN25=Výsledky!$KA$9),IF(VLOOKUP(Tipy!IN25,'Kategórie hráčov'!$A$2:$B$46,2,FALSE)=30,30,20),0))</f>
        <v>0</v>
      </c>
      <c r="KB31" s="62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5" t="str">
        <f>IF(ISBLANK($KQ$3),"",IF(ISBLANK(Tipy!IJ25),"-",SUM(JX31:KB31)))</f>
        <v>-</v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IF(ISBLANK($KQ$3),"",IF(ISBLANK(Tipy!IV25),0,IF(AND(Tipy!IV25=Výsledky!$KO$3,Tipy!IX25=Výsledky!$KQ$3),60,0)))</f>
        <v>0</v>
      </c>
      <c r="KM31" s="61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61">
        <f>IF(ISBLANK($KQ$3),"",IF(OR(Tipy!IY25=Výsledky!$KL$6,Tipy!IY25=Výsledky!$KL$7,Tipy!IY25=Výsledky!$KL$8,Tipy!IY25=Výsledky!$KL$9),VLOOKUP(Tipy!IY25,'Kategórie hráčov'!$A$2:$B$51,2,FALSE),0))</f>
        <v>0</v>
      </c>
      <c r="KO31" s="61">
        <f>IF(ISBLANK($KQ$3),"",IF(OR(Tipy!IZ25=Výsledky!$KO$6,Tipy!IZ25=Výsledky!$KO$7,Tipy!IZ25=Výsledky!$KO$8,Tipy!IZ25=Výsledky!$KO$9),VLOOKUP(Tipy!IZ25,'Kategórie hráčov'!$A$27:$B$76,2,FALSE),0))</f>
        <v>0</v>
      </c>
      <c r="KP31" s="62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5">
        <f>IF(ISBLANK($KJ$3),"",IF(ISBLANK(Tipy!IV25),"-",SUM(KL31:KP31)))</f>
        <v>0</v>
      </c>
      <c r="KR31" s="64"/>
      <c r="KS31" s="61">
        <f>IF(ISBLANK($KX$3),"",IF(ISBLANK(Tipy!JB25),0,IF(AND(Tipy!JB25=Výsledky!$KV$3,Tipy!JD25=Výsledky!$KX$3),60,0)))</f>
        <v>0</v>
      </c>
      <c r="KT31" s="61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61">
        <f>IF(ISBLANK($KX$3),"",IF(OR(Tipy!JE25=Výsledky!$KS$6,Tipy!JE25=Výsledky!$KS$7,Tipy!JE25=Výsledky!$KS$8,Tipy!JE25=Výsledky!$KS$9),VLOOKUP(Tipy!JE25,'Kategórie hráčov'!$A$2:$B$51,2,FALSE),0))</f>
        <v>0</v>
      </c>
      <c r="KV31" s="61">
        <f>IF(ISBLANK($KX$3),"",IF(OR(Tipy!JF25=Výsledky!$KV$6,Tipy!JF25=Výsledky!$KV$7,Tipy!JF25=Výsledky!$KV$8,Tipy!JF25=Výsledky!$KV$9),VLOOKUP(Tipy!JF25,'Kategórie hráčov'!$A$27:$B$76,2,FALSE),0))</f>
        <v>0</v>
      </c>
      <c r="KW31" s="62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5">
        <f>IF(ISBLANK($KX$3),"",IF(ISBLANK(Tipy!JB25),"-",SUM(KS31:KW31)))</f>
        <v>20</v>
      </c>
      <c r="KY31" s="64"/>
      <c r="KZ31" s="61">
        <f>IF(ISBLANK($LE$3),"",IF(ISBLANK(Tipy!JH25),0,IF(AND(Tipy!JH25=Výsledky!$LC$3,Tipy!JJ25=Výsledky!$LE$3),60,0)))</f>
        <v>0</v>
      </c>
      <c r="LA31" s="61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61">
        <f>IF(ISBLANK($LE$3),"",IF(OR(Tipy!JK25=Výsledky!$KZ$6,Tipy!JK25=Výsledky!$KZ$7,Tipy!JK25=Výsledky!$KZ$8,Tipy!JK25=Výsledky!$KZ$9),VLOOKUP(Tipy!JK25,'Kategórie hráčov'!$A$2:$B$51,2,FALSE),0))</f>
        <v>0</v>
      </c>
      <c r="LC31" s="61">
        <f>IF(ISBLANK($LE$3),"",IF(OR(Tipy!JL25=Výsledky!$LC$6,Tipy!JL25=Výsledky!$LC$7,Tipy!JL25=Výsledky!$LC$8,Tipy!JL25=Výsledky!$LC$9),VLOOKUP(Tipy!JL25,'Kategórie hráčov'!$A$27:$B$76,2,FALSE),0))</f>
        <v>0</v>
      </c>
      <c r="LD31" s="62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5">
        <f>IF(ISBLANK($LE$3),"",IF(ISBLANK(Tipy!JH25),"-",SUM(KZ31:LD31)))</f>
        <v>20</v>
      </c>
      <c r="LF31" s="64"/>
      <c r="LG31" s="61">
        <f>IF(ISBLANK($LL$3),"",IF(ISBLANK(Tipy!JN25),0,IF(AND(Tipy!JN25=Výsledky!$LJ$3,Tipy!JP25=Výsledky!$LL22),60,0)))</f>
        <v>0</v>
      </c>
      <c r="LH31" s="61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61">
        <f>IF(ISBLANK($LL$3),"",IF(OR(Tipy!JQ25=Výsledky!$LG$6,Tipy!JQ25=Výsledky!$LG$7,Tipy!JQ25=Výsledky!$LG$8,Tipy!JQ25=Výsledky!$LG$9),VLOOKUP(Tipy!JQ25,'Kategórie hráčov'!$A$2:$B$51,2,FALSE),0))</f>
        <v>0</v>
      </c>
      <c r="LJ31" s="61">
        <f>IF(ISBLANK($LL$3),"",IF(OR(Tipy!JR25=Výsledky!$LJ$6,Tipy!JR25=Výsledky!$LJ$7,Tipy!JR25=Výsledky!$LJ$8,Tipy!JR25=Výsledky!$LJ$9),VLOOKUP(Tipy!JR25,'Kategórie hráčov'!$A$27:$B$76,2,FALSE),0))</f>
        <v>0</v>
      </c>
      <c r="LK31" s="62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5">
        <f>IF(ISBLANK($LL$3),"",IF(ISBLANK(Tipy!JN25),"-",SUM(LG31:LK31)))</f>
        <v>20</v>
      </c>
      <c r="LM31" s="64"/>
      <c r="LN31" s="61">
        <f>IF(ISBLANK($LS$3),"",IF(ISBLANK(Tipy!JT25),0,IF(AND(Tipy!JT25=Výsledky!$LQ$3,Tipy!JV25=Výsledky!$LS$3),60,0)))</f>
        <v>0</v>
      </c>
      <c r="LO31" s="61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61">
        <f>IF(ISBLANK($LS$3),"",IF(OR(Tipy!JQ25=Výsledky!$LN$6,Tipy!JQ25=Výsledky!$LN$7,Tipy!JQ25=Výsledky!$LN$8,Tipy!JQ25=Výsledky!$LN$9),IF(VLOOKUP(Tipy!JQ25,'Kategórie hráčov'!$A$2:$B$46,2,FALSE)=30,30,20),0))</f>
        <v>0</v>
      </c>
      <c r="LQ31" s="61">
        <f>IF(ISBLANK($LS$3),"",IF(OR(Tipy!JX25=Výsledky!$LQ$6,Tipy!JX25=Výsledky!$LQ$7,Tipy!JX25=Výsledky!$LQ$8,Tipy!JX25=Výsledky!$LQ$9),IF(VLOOKUP(Tipy!JX25,'Kategórie hráčov'!$A$2:$B$86,2,FALSE)=30,30,20),0))</f>
        <v>20</v>
      </c>
      <c r="LR31" s="62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5">
        <f>IF(ISBLANK($LS$3),"",IF(ISBLANK(Tipy!JT25),"-",SUM(LN31:LR31)))</f>
        <v>20</v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>
        <f>IF(ISBLANK($KQ$3),"",IF(ISBLANK(Tipy!IJ26),0,IF(AND(Tipy!IJ26=Výsledky!$KO$3,Tipy!IL26=Výsledky!$KQ$3),60,0)))</f>
        <v>0</v>
      </c>
      <c r="JY32" s="61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61">
        <f>IF(ISBLANK($KQ$3),"",IF(OR(Tipy!IM26=Výsledky!$JX$6,Tipy!IM26=Výsledky!$JX$7,Tipy!IM26=Výsledky!$JX$8,Tipy!IM26=Výsledky!$JX$9),IF(VLOOKUP(Tipy!IM26,'Kategórie hráčov'!$A$2:$B$46,2,FALSE)=30,30,20),0))</f>
        <v>0</v>
      </c>
      <c r="KA32" s="61">
        <f>IF(ISBLANK($KQ$3),"",IF(OR(Tipy!IN26=Výsledky!$KA$6,Tipy!IN26=Výsledky!$KA$7,Tipy!IN26=Výsledky!$KA$8,Tipy!IN26=Výsledky!$KA$9),IF(VLOOKUP(Tipy!IN26,'Kategórie hráčov'!$A$2:$B$46,2,FALSE)=30,30,20),0))</f>
        <v>0</v>
      </c>
      <c r="KB32" s="62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5" t="str">
        <f>IF(ISBLANK($KQ$3),"",IF(ISBLANK(Tipy!IJ26),"-",SUM(JX32:KB32)))</f>
        <v>-</v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IF(ISBLANK($KQ$3),"",IF(ISBLANK(Tipy!IV26),0,IF(AND(Tipy!IV26=Výsledky!$KO$3,Tipy!IX26=Výsledky!$KQ$3),60,0)))</f>
        <v>0</v>
      </c>
      <c r="KM32" s="61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61">
        <f>IF(ISBLANK($KQ$3),"",IF(OR(Tipy!IY26=Výsledky!$KL$6,Tipy!IY26=Výsledky!$KL$7,Tipy!IY26=Výsledky!$KL$8,Tipy!IY26=Výsledky!$KL$9),VLOOKUP(Tipy!IY26,'Kategórie hráčov'!$A$2:$B$51,2,FALSE),0))</f>
        <v>0</v>
      </c>
      <c r="KO32" s="61">
        <f>IF(ISBLANK($KQ$3),"",IF(OR(Tipy!IZ26=Výsledky!$KO$6,Tipy!IZ26=Výsledky!$KO$7,Tipy!IZ26=Výsledky!$KO$8,Tipy!IZ26=Výsledky!$KO$9),VLOOKUP(Tipy!IZ26,'Kategórie hráčov'!$A$27:$B$76,2,FALSE),0))</f>
        <v>0</v>
      </c>
      <c r="KP32" s="62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5">
        <f>IF(ISBLANK($KJ$3),"",IF(ISBLANK(Tipy!IV26),"-",SUM(KL32:KP32)))</f>
        <v>0</v>
      </c>
      <c r="KR32" s="64"/>
      <c r="KS32" s="61">
        <f>IF(ISBLANK($KX$3),"",IF(ISBLANK(Tipy!JB26),0,IF(AND(Tipy!JB26=Výsledky!$KV$3,Tipy!JD26=Výsledky!$KX$3),60,0)))</f>
        <v>60</v>
      </c>
      <c r="KT32" s="61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61">
        <f>IF(ISBLANK($KX$3),"",IF(OR(Tipy!JE26=Výsledky!$KS$6,Tipy!JE26=Výsledky!$KS$7,Tipy!JE26=Výsledky!$KS$8,Tipy!JE26=Výsledky!$KS$9),VLOOKUP(Tipy!JE26,'Kategórie hráčov'!$A$2:$B$51,2,FALSE),0))</f>
        <v>0</v>
      </c>
      <c r="KV32" s="61">
        <f>IF(ISBLANK($KX$3),"",IF(OR(Tipy!JF26=Výsledky!$KV$6,Tipy!JF26=Výsledky!$KV$7,Tipy!JF26=Výsledky!$KV$8,Tipy!JF26=Výsledky!$KV$9),VLOOKUP(Tipy!JF26,'Kategórie hráčov'!$A$27:$B$76,2,FALSE),0))</f>
        <v>30</v>
      </c>
      <c r="KW32" s="62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5">
        <f>IF(ISBLANK($KX$3),"",IF(ISBLANK(Tipy!JB26),"-",SUM(KS32:KW32)))</f>
        <v>90</v>
      </c>
      <c r="KY32" s="64"/>
      <c r="KZ32" s="61">
        <f>IF(ISBLANK($LE$3),"",IF(ISBLANK(Tipy!JH26),0,IF(AND(Tipy!JH26=Výsledky!$LC$3,Tipy!JJ26=Výsledky!$LE$3),60,0)))</f>
        <v>0</v>
      </c>
      <c r="LA32" s="61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61">
        <f>IF(ISBLANK($LE$3),"",IF(OR(Tipy!JK26=Výsledky!$KZ$6,Tipy!JK26=Výsledky!$KZ$7,Tipy!JK26=Výsledky!$KZ$8,Tipy!JK26=Výsledky!$KZ$9),VLOOKUP(Tipy!JK26,'Kategórie hráčov'!$A$2:$B$51,2,FALSE),0))</f>
        <v>0</v>
      </c>
      <c r="LC32" s="61">
        <f>IF(ISBLANK($LE$3),"",IF(OR(Tipy!JL26=Výsledky!$LC$6,Tipy!JL26=Výsledky!$LC$7,Tipy!JL26=Výsledky!$LC$8,Tipy!JL26=Výsledky!$LC$9),VLOOKUP(Tipy!JL26,'Kategórie hráčov'!$A$27:$B$76,2,FALSE),0))</f>
        <v>0</v>
      </c>
      <c r="LD32" s="62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5">
        <f>IF(ISBLANK($LE$3),"",IF(ISBLANK(Tipy!JH26),"-",SUM(KZ32:LD32)))</f>
        <v>20</v>
      </c>
      <c r="LF32" s="64"/>
      <c r="LG32" s="61">
        <f>IF(ISBLANK($LL$3),"",IF(ISBLANK(Tipy!JN26),0,IF(AND(Tipy!JN26=Výsledky!$LJ$3,Tipy!JP26=Výsledky!$LL23),60,0)))</f>
        <v>0</v>
      </c>
      <c r="LH32" s="61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61">
        <f>IF(ISBLANK($LL$3),"",IF(OR(Tipy!JQ26=Výsledky!$LG$6,Tipy!JQ26=Výsledky!$LG$7,Tipy!JQ26=Výsledky!$LG$8,Tipy!JQ26=Výsledky!$LG$9),VLOOKUP(Tipy!JQ26,'Kategórie hráčov'!$A$2:$B$51,2,FALSE),0))</f>
        <v>0</v>
      </c>
      <c r="LJ32" s="61">
        <f>IF(ISBLANK($LL$3),"",IF(OR(Tipy!JR26=Výsledky!$LJ$6,Tipy!JR26=Výsledky!$LJ$7,Tipy!JR26=Výsledky!$LJ$8,Tipy!JR26=Výsledky!$LJ$9),VLOOKUP(Tipy!JR26,'Kategórie hráčov'!$A$27:$B$76,2,FALSE),0))</f>
        <v>0</v>
      </c>
      <c r="LK32" s="62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5">
        <f>IF(ISBLANK($LL$3),"",IF(ISBLANK(Tipy!JN26),"-",SUM(LG32:LK32)))</f>
        <v>20</v>
      </c>
      <c r="LM32" s="64"/>
      <c r="LN32" s="61">
        <f>IF(ISBLANK($LS$3),"",IF(ISBLANK(Tipy!JT26),0,IF(AND(Tipy!JT26=Výsledky!$LQ$3,Tipy!JV26=Výsledky!$LS$3),60,0)))</f>
        <v>0</v>
      </c>
      <c r="LO32" s="61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61">
        <f>IF(ISBLANK($LS$3),"",IF(OR(Tipy!JQ26=Výsledky!$LN$6,Tipy!JQ26=Výsledky!$LN$7,Tipy!JQ26=Výsledky!$LN$8,Tipy!JQ26=Výsledky!$LN$9),IF(VLOOKUP(Tipy!JQ26,'Kategórie hráčov'!$A$2:$B$46,2,FALSE)=30,30,20),0))</f>
        <v>0</v>
      </c>
      <c r="LQ32" s="61">
        <f>IF(ISBLANK($LS$3),"",IF(OR(Tipy!JX26=Výsledky!$LQ$6,Tipy!JX26=Výsledky!$LQ$7,Tipy!JX26=Výsledky!$LQ$8,Tipy!JX26=Výsledky!$LQ$9),IF(VLOOKUP(Tipy!JX26,'Kategórie hráčov'!$A$2:$B$46,2,FALSE)=30,30,20),0))</f>
        <v>0</v>
      </c>
      <c r="LR32" s="62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5">
        <f>IF(ISBLANK($LS$3),"",IF(ISBLANK(Tipy!JT26),"-",SUM(LN32:LR32)))</f>
        <v>10</v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>
        <f>IF(ISBLANK($KQ$3),"",IF(ISBLANK(Tipy!IJ27),0,IF(AND(Tipy!IJ27=Výsledky!$KO$3,Tipy!IL27=Výsledky!$KQ$3),60,0)))</f>
        <v>0</v>
      </c>
      <c r="JY33" s="61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61">
        <f>IF(ISBLANK($KQ$3),"",IF(OR(Tipy!IM27=Výsledky!$JX$6,Tipy!IM27=Výsledky!$JX$7,Tipy!IM27=Výsledky!$JX$8,Tipy!IM27=Výsledky!$JX$9),IF(VLOOKUP(Tipy!IM27,'Kategórie hráčov'!$A$2:$B$46,2,FALSE)=30,30,20),0))</f>
        <v>0</v>
      </c>
      <c r="KA33" s="61">
        <f>IF(ISBLANK($KQ$3),"",IF(OR(Tipy!IN27=Výsledky!$KA$6,Tipy!IN27=Výsledky!$KA$7,Tipy!IN27=Výsledky!$KA$8,Tipy!IN27=Výsledky!$KA$9),IF(VLOOKUP(Tipy!IN27,'Kategórie hráčov'!$A$2:$B$46,2,FALSE)=30,30,20),0))</f>
        <v>0</v>
      </c>
      <c r="KB33" s="62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5" t="str">
        <f>IF(ISBLANK($KQ$3),"",IF(ISBLANK(Tipy!IJ27),"-",SUM(JX33:KB33)))</f>
        <v>-</v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IF(ISBLANK($KQ$3),"",IF(ISBLANK(Tipy!IV27),0,IF(AND(Tipy!IV27=Výsledky!$KO$3,Tipy!IX27=Výsledky!$KQ$3),60,0)))</f>
        <v>0</v>
      </c>
      <c r="KM33" s="61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61">
        <f>IF(ISBLANK($KQ$3),"",IF(OR(Tipy!IY27=Výsledky!$KL$6,Tipy!IY27=Výsledky!$KL$7,Tipy!IY27=Výsledky!$KL$8,Tipy!IY27=Výsledky!$KL$9),VLOOKUP(Tipy!IY27,'Kategórie hráčov'!$A$2:$B$51,2,FALSE),0))</f>
        <v>0</v>
      </c>
      <c r="KO33" s="61">
        <f>IF(ISBLANK($KQ$3),"",IF(OR(Tipy!IZ27=Výsledky!$KO$6,Tipy!IZ27=Výsledky!$KO$7,Tipy!IZ27=Výsledky!$KO$8,Tipy!IZ27=Výsledky!$KO$9),VLOOKUP(Tipy!IZ27,'Kategórie hráčov'!$A$27:$B$76,2,FALSE),0))</f>
        <v>0</v>
      </c>
      <c r="KP33" s="62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5">
        <f>IF(ISBLANK($KJ$3),"",IF(ISBLANK(Tipy!IV27),"-",SUM(KL33:KP33)))</f>
        <v>0</v>
      </c>
      <c r="KR33" s="64"/>
      <c r="KS33" s="61">
        <f>IF(ISBLANK($KX$3),"",IF(ISBLANK(Tipy!JB27),0,IF(AND(Tipy!JB27=Výsledky!$KV$3,Tipy!JD27=Výsledky!$KX$3),60,0)))</f>
        <v>0</v>
      </c>
      <c r="KT33" s="61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61">
        <f>IF(ISBLANK($KX$3),"",IF(OR(Tipy!JE27=Výsledky!$KS$6,Tipy!JE27=Výsledky!$KS$7,Tipy!JE27=Výsledky!$KS$8,Tipy!JE27=Výsledky!$KS$9),VLOOKUP(Tipy!JE27,'Kategórie hráčov'!$A$2:$B$51,2,FALSE),0))</f>
        <v>0</v>
      </c>
      <c r="KV33" s="61">
        <f>IF(ISBLANK($KX$3),"",IF(OR(Tipy!JF27=Výsledky!$KV$6,Tipy!JF27=Výsledky!$KV$7,Tipy!JF27=Výsledky!$KV$8,Tipy!JF27=Výsledky!$KV$9),VLOOKUP(Tipy!JF27,'Kategórie hráčov'!$A$27:$B$76,2,FALSE),0))</f>
        <v>0</v>
      </c>
      <c r="KW33" s="62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5">
        <f>IF(ISBLANK($KX$3),"",IF(ISBLANK(Tipy!JB27),"-",SUM(KS33:KW33)))</f>
        <v>20</v>
      </c>
      <c r="KY33" s="64"/>
      <c r="KZ33" s="61">
        <f>IF(ISBLANK($LE$3),"",IF(ISBLANK(Tipy!JH27),0,IF(AND(Tipy!JH27=Výsledky!$LC$3,Tipy!JJ27=Výsledky!$LE$3),60,0)))</f>
        <v>0</v>
      </c>
      <c r="LA33" s="61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61">
        <f>IF(ISBLANK($LE$3),"",IF(OR(Tipy!JK27=Výsledky!$KZ$6,Tipy!JK27=Výsledky!$KZ$7,Tipy!JK27=Výsledky!$KZ$8,Tipy!JK27=Výsledky!$KZ$9),VLOOKUP(Tipy!JK27,'Kategórie hráčov'!$A$2:$B$51,2,FALSE),0))</f>
        <v>0</v>
      </c>
      <c r="LC33" s="61">
        <f>IF(ISBLANK($LE$3),"",IF(OR(Tipy!JL27=Výsledky!$LC$6,Tipy!JL27=Výsledky!$LC$7,Tipy!JL27=Výsledky!$LC$8,Tipy!JL27=Výsledky!$LC$9),VLOOKUP(Tipy!JL27,'Kategórie hráčov'!$A$27:$B$76,2,FALSE),0))</f>
        <v>0</v>
      </c>
      <c r="LD33" s="62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5">
        <f>IF(ISBLANK($LE$3),"",IF(ISBLANK(Tipy!JH27),"-",SUM(KZ33:LD33)))</f>
        <v>20</v>
      </c>
      <c r="LF33" s="64"/>
      <c r="LG33" s="61">
        <f>IF(ISBLANK($LL$3),"",IF(ISBLANK(Tipy!JN27),0,IF(AND(Tipy!JN27=Výsledky!$LJ$3,Tipy!JP27=Výsledky!$LL24),60,0)))</f>
        <v>0</v>
      </c>
      <c r="LH33" s="61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61">
        <f>IF(ISBLANK($LL$3),"",IF(OR(Tipy!JQ27=Výsledky!$LG$6,Tipy!JQ27=Výsledky!$LG$7,Tipy!JQ27=Výsledky!$LG$8,Tipy!JQ27=Výsledky!$LG$9),VLOOKUP(Tipy!JQ27,'Kategórie hráčov'!$A$2:$B$51,2,FALSE),0))</f>
        <v>0</v>
      </c>
      <c r="LJ33" s="61">
        <f>IF(ISBLANK($LL$3),"",IF(OR(Tipy!JR27=Výsledky!$LJ$6,Tipy!JR27=Výsledky!$LJ$7,Tipy!JR27=Výsledky!$LJ$8,Tipy!JR27=Výsledky!$LJ$9),VLOOKUP(Tipy!JR27,'Kategórie hráčov'!$A$27:$B$76,2,FALSE),0))</f>
        <v>0</v>
      </c>
      <c r="LK33" s="62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5" t="str">
        <f>IF(ISBLANK($LL$3),"",IF(ISBLANK(Tipy!JN27),"-",SUM(LG33:LK33)))</f>
        <v>-</v>
      </c>
      <c r="LM33" s="64"/>
      <c r="LN33" s="61">
        <f>IF(ISBLANK($LS$3),"",IF(ISBLANK(Tipy!JT27),0,IF(AND(Tipy!JT27=Výsledky!$LQ$3,Tipy!JV27=Výsledky!$LS$3),60,0)))</f>
        <v>0</v>
      </c>
      <c r="LO33" s="61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61">
        <f>IF(ISBLANK($LS$3),"",IF(OR(Tipy!JQ27=Výsledky!$LN$6,Tipy!JQ27=Výsledky!$LN$7,Tipy!JQ27=Výsledky!$LN$8,Tipy!JQ27=Výsledky!$LN$9),IF(VLOOKUP(Tipy!JQ27,'Kategórie hráčov'!$A$2:$B$46,2,FALSE)=30,30,20),0))</f>
        <v>0</v>
      </c>
      <c r="LQ33" s="61">
        <f>IF(ISBLANK($LS$3),"",IF(OR(Tipy!JX27=Výsledky!$LQ$6,Tipy!JX27=Výsledky!$LQ$7,Tipy!JX27=Výsledky!$LQ$8,Tipy!JX27=Výsledky!$LQ$9),IF(VLOOKUP(Tipy!JX27,'Kategórie hráčov'!$A$2:$B$46,2,FALSE)=30,30,20),0))</f>
        <v>0</v>
      </c>
      <c r="LR33" s="62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5" t="str">
        <f>IF(ISBLANK($LS$3),"",IF(ISBLANK(Tipy!JT27),"-",SUM(LN33:LR33)))</f>
        <v>-</v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>
        <f>IF(ISBLANK($KQ$3),"",IF(ISBLANK(Tipy!IJ28),0,IF(AND(Tipy!IJ28=Výsledky!$KO$3,Tipy!IL28=Výsledky!$KQ$3),60,0)))</f>
        <v>0</v>
      </c>
      <c r="JY34" s="61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61">
        <f>IF(ISBLANK($KQ$3),"",IF(OR(Tipy!IM28=Výsledky!$JX$6,Tipy!IM28=Výsledky!$JX$7,Tipy!IM28=Výsledky!$JX$8,Tipy!IM28=Výsledky!$JX$9),IF(VLOOKUP(Tipy!IM28,'Kategórie hráčov'!$A$2:$B$46,2,FALSE)=30,30,20),0))</f>
        <v>0</v>
      </c>
      <c r="KA34" s="61">
        <f>IF(ISBLANK($KQ$3),"",IF(OR(Tipy!IN28=Výsledky!$KA$6,Tipy!IN28=Výsledky!$KA$7,Tipy!IN28=Výsledky!$KA$8,Tipy!IN28=Výsledky!$KA$9),IF(VLOOKUP(Tipy!IN28,'Kategórie hráčov'!$A$2:$B$46,2,FALSE)=30,30,20),0))</f>
        <v>0</v>
      </c>
      <c r="KB34" s="62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5" t="str">
        <f>IF(ISBLANK($KQ$3),"",IF(ISBLANK(Tipy!IJ28),"-",SUM(JX34:KB34)))</f>
        <v>-</v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IF(ISBLANK($KQ$3),"",IF(ISBLANK(Tipy!IV28),0,IF(AND(Tipy!IV28=Výsledky!$KO$3,Tipy!IX28=Výsledky!$KQ$3),60,0)))</f>
        <v>0</v>
      </c>
      <c r="KM34" s="61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61">
        <f>IF(ISBLANK($KQ$3),"",IF(OR(Tipy!IY28=Výsledky!$KL$6,Tipy!IY28=Výsledky!$KL$7,Tipy!IY28=Výsledky!$KL$8,Tipy!IY28=Výsledky!$KL$9),VLOOKUP(Tipy!IY28,'Kategórie hráčov'!$A$2:$B$51,2,FALSE),0))</f>
        <v>0</v>
      </c>
      <c r="KO34" s="61">
        <f>IF(ISBLANK($KQ$3),"",IF(OR(Tipy!IZ28=Výsledky!$KO$6,Tipy!IZ28=Výsledky!$KO$7,Tipy!IZ28=Výsledky!$KO$8,Tipy!IZ28=Výsledky!$KO$9),VLOOKUP(Tipy!IZ28,'Kategórie hráčov'!$A$27:$B$76,2,FALSE),0))</f>
        <v>0</v>
      </c>
      <c r="KP34" s="62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5">
        <f>IF(ISBLANK($KJ$3),"",IF(ISBLANK(Tipy!IV28),"-",SUM(KL34:KP34)))</f>
        <v>0</v>
      </c>
      <c r="KR34" s="64"/>
      <c r="KS34" s="61">
        <f>IF(ISBLANK($KX$3),"",IF(ISBLANK(Tipy!JB28),0,IF(AND(Tipy!JB28=Výsledky!$KV$3,Tipy!JD28=Výsledky!$KX$3),60,0)))</f>
        <v>0</v>
      </c>
      <c r="KT34" s="61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61">
        <f>IF(ISBLANK($KX$3),"",IF(OR(Tipy!JE28=Výsledky!$KS$6,Tipy!JE28=Výsledky!$KS$7,Tipy!JE28=Výsledky!$KS$8,Tipy!JE28=Výsledky!$KS$9),VLOOKUP(Tipy!JE28,'Kategórie hráčov'!$A$2:$B$51,2,FALSE),0))</f>
        <v>0</v>
      </c>
      <c r="KV34" s="61">
        <f>IF(ISBLANK($KX$3),"",IF(OR(Tipy!JF28=Výsledky!$KV$6,Tipy!JF28=Výsledky!$KV$7,Tipy!JF28=Výsledky!$KV$8,Tipy!JF28=Výsledky!$KV$9),VLOOKUP(Tipy!JF28,'Kategórie hráčov'!$A$27:$B$76,2,FALSE),0))</f>
        <v>0</v>
      </c>
      <c r="KW34" s="62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5">
        <f>IF(ISBLANK($KX$3),"",IF(ISBLANK(Tipy!JB28),"-",SUM(KS34:KW34)))</f>
        <v>20</v>
      </c>
      <c r="KY34" s="64"/>
      <c r="KZ34" s="61">
        <f>IF(ISBLANK($LE$3),"",IF(ISBLANK(Tipy!JH28),0,IF(AND(Tipy!JH28=Výsledky!$LC$3,Tipy!JJ28=Výsledky!$LE$3),60,0)))</f>
        <v>0</v>
      </c>
      <c r="LA34" s="61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61">
        <f>IF(ISBLANK($LE$3),"",IF(OR(Tipy!JK28=Výsledky!$KZ$6,Tipy!JK28=Výsledky!$KZ$7,Tipy!JK28=Výsledky!$KZ$8,Tipy!JK28=Výsledky!$KZ$9),VLOOKUP(Tipy!JK28,'Kategórie hráčov'!$A$2:$B$51,2,FALSE),0))</f>
        <v>0</v>
      </c>
      <c r="LC34" s="61">
        <f>IF(ISBLANK($LE$3),"",IF(OR(Tipy!JL28=Výsledky!$LC$6,Tipy!JL28=Výsledky!$LC$7,Tipy!JL28=Výsledky!$LC$8,Tipy!JL28=Výsledky!$LC$9),VLOOKUP(Tipy!JL28,'Kategórie hráčov'!$A$27:$B$76,2,FALSE),0))</f>
        <v>20</v>
      </c>
      <c r="LD34" s="62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5">
        <f>IF(ISBLANK($LE$3),"",IF(ISBLANK(Tipy!JH28),"-",SUM(KZ34:LD34)))</f>
        <v>40</v>
      </c>
      <c r="LF34" s="64"/>
      <c r="LG34" s="61">
        <f>IF(ISBLANK($LL$3),"",IF(ISBLANK(Tipy!JN28),0,IF(AND(Tipy!JN28=Výsledky!$LJ$3,Tipy!JP28=Výsledky!$LL25),60,0)))</f>
        <v>0</v>
      </c>
      <c r="LH34" s="61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61">
        <f>IF(ISBLANK($LL$3),"",IF(OR(Tipy!JQ28=Výsledky!$LG$6,Tipy!JQ28=Výsledky!$LG$7,Tipy!JQ28=Výsledky!$LG$8,Tipy!JQ28=Výsledky!$LG$9),VLOOKUP(Tipy!JQ28,'Kategórie hráčov'!$A$2:$B$51,2,FALSE),0))</f>
        <v>0</v>
      </c>
      <c r="LJ34" s="61">
        <f>IF(ISBLANK($LL$3),"",IF(OR(Tipy!JR28=Výsledky!$LJ$6,Tipy!JR28=Výsledky!$LJ$7,Tipy!JR28=Výsledky!$LJ$8,Tipy!JR28=Výsledky!$LJ$9),VLOOKUP(Tipy!JR28,'Kategórie hráčov'!$A$27:$B$76,2,FALSE),0))</f>
        <v>20</v>
      </c>
      <c r="LK34" s="62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5">
        <f>IF(ISBLANK($LL$3),"",IF(ISBLANK(Tipy!JN28),"-",SUM(LG34:LK34)))</f>
        <v>20</v>
      </c>
      <c r="LM34" s="64"/>
      <c r="LN34" s="61">
        <f>IF(ISBLANK($LS$3),"",IF(ISBLANK(Tipy!JT28),0,IF(AND(Tipy!JT28=Výsledky!$LQ$3,Tipy!JV28=Výsledky!$LS$3),60,0)))</f>
        <v>0</v>
      </c>
      <c r="LO34" s="61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61">
        <f>IF(ISBLANK($LS$3),"",IF(OR(Tipy!JQ28=Výsledky!$LN$6,Tipy!JQ28=Výsledky!$LN$7,Tipy!JQ28=Výsledky!$LN$8,Tipy!JQ28=Výsledky!$LN$9),IF(VLOOKUP(Tipy!JQ28,'Kategórie hráčov'!$A$2:$B$46,2,FALSE)=30,30,20),0))</f>
        <v>0</v>
      </c>
      <c r="LQ34" s="61">
        <f>IF(ISBLANK($LS$3),"",IF(OR(Tipy!JX28=Výsledky!$LQ$6,Tipy!JX28=Výsledky!$LQ$7,Tipy!JX28=Výsledky!$LQ$8,Tipy!JX28=Výsledky!$LQ$9),IF(VLOOKUP(Tipy!JX28,'Kategórie hráčov'!$A$2:$B$46,2,FALSE)=30,30,20),0))</f>
        <v>0</v>
      </c>
      <c r="LR34" s="62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5">
        <f>IF(ISBLANK($LS$3),"",IF(ISBLANK(Tipy!JT28),"-",SUM(LN34:LR34)))</f>
        <v>0</v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>
        <f>IF(ISBLANK($KQ$3),"",IF(ISBLANK(Tipy!IJ29),0,IF(AND(Tipy!IJ29=Výsledky!$KO$3,Tipy!IL29=Výsledky!$KQ$3),60,0)))</f>
        <v>0</v>
      </c>
      <c r="JY35" s="61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61">
        <f>IF(ISBLANK($KQ$3),"",IF(OR(Tipy!IM29=Výsledky!$JX$6,Tipy!IM29=Výsledky!$JX$7,Tipy!IM29=Výsledky!$JX$8,Tipy!IM29=Výsledky!$JX$9),IF(VLOOKUP(Tipy!IM29,'Kategórie hráčov'!$A$2:$B$46,2,FALSE)=30,30,20),0))</f>
        <v>0</v>
      </c>
      <c r="KA35" s="61">
        <f>IF(ISBLANK($KQ$3),"",IF(OR(Tipy!IN29=Výsledky!$KA$6,Tipy!IN29=Výsledky!$KA$7,Tipy!IN29=Výsledky!$KA$8,Tipy!IN29=Výsledky!$KA$9),IF(VLOOKUP(Tipy!IN29,'Kategórie hráčov'!$A$2:$B$46,2,FALSE)=30,30,20),0))</f>
        <v>0</v>
      </c>
      <c r="KB35" s="62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5" t="str">
        <f>IF(ISBLANK($KQ$3),"",IF(ISBLANK(Tipy!IJ29),"-",SUM(JX35:KB35)))</f>
        <v>-</v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IF(ISBLANK($KQ$3),"",IF(ISBLANK(Tipy!IV29),0,IF(AND(Tipy!IV29=Výsledky!$KO$3,Tipy!IX29=Výsledky!$KQ$3),60,0)))</f>
        <v>0</v>
      </c>
      <c r="KM35" s="61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61">
        <f>IF(ISBLANK($KQ$3),"",IF(OR(Tipy!IY29=Výsledky!$KL$6,Tipy!IY29=Výsledky!$KL$7,Tipy!IY29=Výsledky!$KL$8,Tipy!IY29=Výsledky!$KL$9),VLOOKUP(Tipy!IY29,'Kategórie hráčov'!$A$2:$B$51,2,FALSE),0))</f>
        <v>0</v>
      </c>
      <c r="KO35" s="61">
        <f>IF(ISBLANK($KQ$3),"",IF(OR(Tipy!IZ29=Výsledky!$KO$6,Tipy!IZ29=Výsledky!$KO$7,Tipy!IZ29=Výsledky!$KO$8,Tipy!IZ29=Výsledky!$KO$9),VLOOKUP(Tipy!IZ29,'Kategórie hráčov'!$A$27:$B$76,2,FALSE),0))</f>
        <v>0</v>
      </c>
      <c r="KP35" s="62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5">
        <f>IF(ISBLANK($KJ$3),"",IF(ISBLANK(Tipy!IV29),"-",SUM(KL35:KP35)))</f>
        <v>0</v>
      </c>
      <c r="KR35" s="64"/>
      <c r="KS35" s="61">
        <f>IF(ISBLANK($KX$3),"",IF(ISBLANK(Tipy!JB29),0,IF(AND(Tipy!JB29=Výsledky!$KV$3,Tipy!JD29=Výsledky!$KX$3),60,0)))</f>
        <v>0</v>
      </c>
      <c r="KT35" s="61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61">
        <f>IF(ISBLANK($KX$3),"",IF(OR(Tipy!JE29=Výsledky!$KS$6,Tipy!JE29=Výsledky!$KS$7,Tipy!JE29=Výsledky!$KS$8,Tipy!JE29=Výsledky!$KS$9),VLOOKUP(Tipy!JE29,'Kategórie hráčov'!$A$2:$B$51,2,FALSE),0))</f>
        <v>0</v>
      </c>
      <c r="KV35" s="61">
        <f>IF(ISBLANK($KX$3),"",IF(OR(Tipy!JF29=Výsledky!$KV$6,Tipy!JF29=Výsledky!$KV$7,Tipy!JF29=Výsledky!$KV$8,Tipy!JF29=Výsledky!$KV$9),VLOOKUP(Tipy!JF29,'Kategórie hráčov'!$A$27:$B$76,2,FALSE),0))</f>
        <v>0</v>
      </c>
      <c r="KW35" s="62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5">
        <f>IF(ISBLANK($KX$3),"",IF(ISBLANK(Tipy!JB29),"-",SUM(KS35:KW35)))</f>
        <v>20</v>
      </c>
      <c r="KY35" s="64"/>
      <c r="KZ35" s="61">
        <f>IF(ISBLANK($LE$3),"",IF(ISBLANK(Tipy!JH29),0,IF(AND(Tipy!JH29=Výsledky!$LC$3,Tipy!JJ29=Výsledky!$LE$3),60,0)))</f>
        <v>0</v>
      </c>
      <c r="LA35" s="61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61">
        <f>IF(ISBLANK($LE$3),"",IF(OR(Tipy!JK29=Výsledky!$KZ$6,Tipy!JK29=Výsledky!$KZ$7,Tipy!JK29=Výsledky!$KZ$8,Tipy!JK29=Výsledky!$KZ$9),VLOOKUP(Tipy!JK29,'Kategórie hráčov'!$A$2:$B$51,2,FALSE),0))</f>
        <v>0</v>
      </c>
      <c r="LC35" s="61">
        <f>IF(ISBLANK($LE$3),"",IF(OR(Tipy!JL29=Výsledky!$LC$6,Tipy!JL29=Výsledky!$LC$7,Tipy!JL29=Výsledky!$LC$8,Tipy!JL29=Výsledky!$LC$9),VLOOKUP(Tipy!JL29,'Kategórie hráčov'!$A$27:$B$76,2,FALSE),0))</f>
        <v>0</v>
      </c>
      <c r="LD35" s="62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5">
        <f>IF(ISBLANK($LE$3),"",IF(ISBLANK(Tipy!JH29),"-",SUM(KZ35:LD35)))</f>
        <v>20</v>
      </c>
      <c r="LF35" s="64"/>
      <c r="LG35" s="61">
        <f>IF(ISBLANK($LL$3),"",IF(ISBLANK(Tipy!JN29),0,IF(AND(Tipy!JN29=Výsledky!$LJ$3,Tipy!JP29=Výsledky!$LL26),60,0)))</f>
        <v>0</v>
      </c>
      <c r="LH35" s="61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61">
        <f>IF(ISBLANK($LL$3),"",IF(OR(Tipy!JQ29=Výsledky!$LG$6,Tipy!JQ29=Výsledky!$LG$7,Tipy!JQ29=Výsledky!$LG$8,Tipy!JQ29=Výsledky!$LG$9),VLOOKUP(Tipy!JQ29,'Kategórie hráčov'!$A$2:$B$51,2,FALSE),0))</f>
        <v>20</v>
      </c>
      <c r="LJ35" s="61">
        <f>IF(ISBLANK($LL$3),"",IF(OR(Tipy!JR29=Výsledky!$LJ$6,Tipy!JR29=Výsledky!$LJ$7,Tipy!JR29=Výsledky!$LJ$8,Tipy!JR29=Výsledky!$LJ$9),VLOOKUP(Tipy!JR29,'Kategórie hráčov'!$A$27:$B$76,2,FALSE),0))</f>
        <v>0</v>
      </c>
      <c r="LK35" s="62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5">
        <f>IF(ISBLANK($LL$3),"",IF(ISBLANK(Tipy!JN29),"-",SUM(LG35:LK35)))</f>
        <v>40</v>
      </c>
      <c r="LM35" s="64"/>
      <c r="LN35" s="61">
        <f>IF(ISBLANK($LS$3),"",IF(ISBLANK(Tipy!JT29),0,IF(AND(Tipy!JT29=Výsledky!$LQ$3,Tipy!JV29=Výsledky!$LS$3),60,0)))</f>
        <v>0</v>
      </c>
      <c r="LO35" s="61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61">
        <f>IF(ISBLANK($LS$3),"",IF(OR(Tipy!JQ29=Výsledky!$LN$6,Tipy!JQ29=Výsledky!$LN$7,Tipy!JQ29=Výsledky!$LN$8,Tipy!JQ29=Výsledky!$LN$9),IF(VLOOKUP(Tipy!JQ29,'Kategórie hráčov'!$A$2:$B$46,2,FALSE)=30,30,20),0))</f>
        <v>0</v>
      </c>
      <c r="LQ35" s="61">
        <f>IF(ISBLANK($LS$3),"",IF(OR(Tipy!JX29=Výsledky!$LQ$6,Tipy!JX29=Výsledky!$LQ$7,Tipy!JX29=Výsledky!$LQ$8,Tipy!JX29=Výsledky!$LQ$9),IF(VLOOKUP(Tipy!JX29,'Kategórie hráčov'!$A$2:$B$46,2,FALSE)=30,30,20),0))</f>
        <v>0</v>
      </c>
      <c r="LR35" s="62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5">
        <f>IF(ISBLANK($LS$3),"",IF(ISBLANK(Tipy!JT29),"-",SUM(LN35:LR35)))</f>
        <v>0</v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>
        <f>IF(ISBLANK($KQ$3),"",IF(ISBLANK(Tipy!IJ30),0,IF(AND(Tipy!IJ30=Výsledky!$KO$3,Tipy!IL30=Výsledky!$KQ$3),60,0)))</f>
        <v>0</v>
      </c>
      <c r="JY36" s="61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61">
        <f>IF(ISBLANK($KQ$3),"",IF(OR(Tipy!IM30=Výsledky!$JX$6,Tipy!IM30=Výsledky!$JX$7,Tipy!IM30=Výsledky!$JX$8,Tipy!IM30=Výsledky!$JX$9),IF(VLOOKUP(Tipy!IM30,'Kategórie hráčov'!$A$2:$B$46,2,FALSE)=30,30,20),0))</f>
        <v>0</v>
      </c>
      <c r="KA36" s="61">
        <f>IF(ISBLANK($KQ$3),"",IF(OR(Tipy!IN30=Výsledky!$KA$6,Tipy!IN30=Výsledky!$KA$7,Tipy!IN30=Výsledky!$KA$8,Tipy!IN30=Výsledky!$KA$9),IF(VLOOKUP(Tipy!IN30,'Kategórie hráčov'!$A$2:$B$46,2,FALSE)=30,30,20),0))</f>
        <v>0</v>
      </c>
      <c r="KB36" s="62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5" t="str">
        <f>IF(ISBLANK($KQ$3),"",IF(ISBLANK(Tipy!IJ30),"-",SUM(JX36:KB36)))</f>
        <v>-</v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IF(ISBLANK($KQ$3),"",IF(ISBLANK(Tipy!IV30),0,IF(AND(Tipy!IV30=Výsledky!$KO$3,Tipy!IX30=Výsledky!$KQ$3),60,0)))</f>
        <v>0</v>
      </c>
      <c r="KM36" s="61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61">
        <f>IF(ISBLANK($KQ$3),"",IF(OR(Tipy!IY30=Výsledky!$KL$6,Tipy!IY30=Výsledky!$KL$7,Tipy!IY30=Výsledky!$KL$8,Tipy!IY30=Výsledky!$KL$9),VLOOKUP(Tipy!IY30,'Kategórie hráčov'!$A$2:$B$51,2,FALSE),0))</f>
        <v>0</v>
      </c>
      <c r="KO36" s="61">
        <f>IF(ISBLANK($KQ$3),"",IF(OR(Tipy!IZ30=Výsledky!$KO$6,Tipy!IZ30=Výsledky!$KO$7,Tipy!IZ30=Výsledky!$KO$8,Tipy!IZ30=Výsledky!$KO$9),VLOOKUP(Tipy!IZ30,'Kategórie hráčov'!$A$27:$B$76,2,FALSE),0))</f>
        <v>0</v>
      </c>
      <c r="KP36" s="62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5" t="str">
        <f>IF(ISBLANK($KJ$3),"",IF(ISBLANK(Tipy!IV30),"-",SUM(KL36:KP36)))</f>
        <v>-</v>
      </c>
      <c r="KR36" s="64"/>
      <c r="KS36" s="61">
        <f>IF(ISBLANK($KX$3),"",IF(ISBLANK(Tipy!JB30),0,IF(AND(Tipy!JB30=Výsledky!$KV$3,Tipy!JD30=Výsledky!$KX$3),60,0)))</f>
        <v>0</v>
      </c>
      <c r="KT36" s="61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61">
        <f>IF(ISBLANK($KX$3),"",IF(OR(Tipy!JE30=Výsledky!$KS$6,Tipy!JE30=Výsledky!$KS$7,Tipy!JE30=Výsledky!$KS$8,Tipy!JE30=Výsledky!$KS$9),VLOOKUP(Tipy!JE30,'Kategórie hráčov'!$A$2:$B$51,2,FALSE),0))</f>
        <v>0</v>
      </c>
      <c r="KV36" s="61">
        <f>IF(ISBLANK($KX$3),"",IF(OR(Tipy!JF30=Výsledky!$KV$6,Tipy!JF30=Výsledky!$KV$7,Tipy!JF30=Výsledky!$KV$8,Tipy!JF30=Výsledky!$KV$9),VLOOKUP(Tipy!JF30,'Kategórie hráčov'!$A$27:$B$76,2,FALSE),0))</f>
        <v>0</v>
      </c>
      <c r="KW36" s="62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5" t="str">
        <f>IF(ISBLANK($KX$3),"",IF(ISBLANK(Tipy!JB30),"-",SUM(KS36:KW36)))</f>
        <v>-</v>
      </c>
      <c r="KY36" s="64"/>
      <c r="KZ36" s="61">
        <f>IF(ISBLANK($LE$3),"",IF(ISBLANK(Tipy!JH30),0,IF(AND(Tipy!JH30=Výsledky!$LC$3,Tipy!JJ30=Výsledky!$LE$3),60,0)))</f>
        <v>0</v>
      </c>
      <c r="LA36" s="61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61">
        <f>IF(ISBLANK($LE$3),"",IF(OR(Tipy!JK30=Výsledky!$KZ$6,Tipy!JK30=Výsledky!$KZ$7,Tipy!JK30=Výsledky!$KZ$8,Tipy!JK30=Výsledky!$KZ$9),VLOOKUP(Tipy!JK30,'Kategórie hráčov'!$A$2:$B$51,2,FALSE),0))</f>
        <v>0</v>
      </c>
      <c r="LC36" s="61">
        <f>IF(ISBLANK($LE$3),"",IF(OR(Tipy!JL30=Výsledky!$LC$6,Tipy!JL30=Výsledky!$LC$7,Tipy!JL30=Výsledky!$LC$8,Tipy!JL30=Výsledky!$LC$9),VLOOKUP(Tipy!JL30,'Kategórie hráčov'!$A$27:$B$76,2,FALSE),0))</f>
        <v>0</v>
      </c>
      <c r="LD36" s="62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5" t="str">
        <f>IF(ISBLANK($LE$3),"",IF(ISBLANK(Tipy!JH30),"-",SUM(KZ36:LD36)))</f>
        <v>-</v>
      </c>
      <c r="LF36" s="64"/>
      <c r="LG36" s="61">
        <f>IF(ISBLANK($LL$3),"",IF(ISBLANK(Tipy!JN30),0,IF(AND(Tipy!JN30=Výsledky!$LJ$3,Tipy!JP30=Výsledky!$LL27),60,0)))</f>
        <v>0</v>
      </c>
      <c r="LH36" s="61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61">
        <f>IF(ISBLANK($LL$3),"",IF(OR(Tipy!JQ30=Výsledky!$LG$6,Tipy!JQ30=Výsledky!$LG$7,Tipy!JQ30=Výsledky!$LG$8,Tipy!JQ30=Výsledky!$LG$9),VLOOKUP(Tipy!JQ30,'Kategórie hráčov'!$A$2:$B$51,2,FALSE),0))</f>
        <v>0</v>
      </c>
      <c r="LJ36" s="61">
        <f>IF(ISBLANK($LL$3),"",IF(OR(Tipy!JR30=Výsledky!$LJ$6,Tipy!JR30=Výsledky!$LJ$7,Tipy!JR30=Výsledky!$LJ$8,Tipy!JR30=Výsledky!$LJ$9),VLOOKUP(Tipy!JR30,'Kategórie hráčov'!$A$27:$B$76,2,FALSE),0))</f>
        <v>0</v>
      </c>
      <c r="LK36" s="62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5" t="str">
        <f>IF(ISBLANK($LL$3),"",IF(ISBLANK(Tipy!JN30),"-",SUM(LG36:LK36)))</f>
        <v>-</v>
      </c>
      <c r="LM36" s="64"/>
      <c r="LN36" s="61">
        <f>IF(ISBLANK($LS$3),"",IF(ISBLANK(Tipy!JT30),0,IF(AND(Tipy!JT30=Výsledky!$LQ$3,Tipy!JV30=Výsledky!$LS$3),60,0)))</f>
        <v>0</v>
      </c>
      <c r="LO36" s="61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61">
        <f>IF(ISBLANK($LS$3),"",IF(OR(Tipy!JQ30=Výsledky!$LN$6,Tipy!JQ30=Výsledky!$LN$7,Tipy!JQ30=Výsledky!$LN$8,Tipy!JQ30=Výsledky!$LN$9),IF(VLOOKUP(Tipy!JQ30,'Kategórie hráčov'!$A$2:$B$46,2,FALSE)=30,30,20),0))</f>
        <v>0</v>
      </c>
      <c r="LQ36" s="61">
        <f>IF(ISBLANK($LS$3),"",IF(OR(Tipy!JX30=Výsledky!$LQ$6,Tipy!JX30=Výsledky!$LQ$7,Tipy!JX30=Výsledky!$LQ$8,Tipy!JX30=Výsledky!$LQ$9),IF(VLOOKUP(Tipy!JX30,'Kategórie hráčov'!$A$2:$B$46,2,FALSE)=30,30,20),0))</f>
        <v>0</v>
      </c>
      <c r="LR36" s="62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5" t="str">
        <f>IF(ISBLANK($LS$3),"",IF(ISBLANK(Tipy!JT30),"-",SUM(LN36:LR36)))</f>
        <v>-</v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>
        <f>IF(ISBLANK($KQ$3),"",IF(ISBLANK(Tipy!IJ31),0,IF(AND(Tipy!IJ31=Výsledky!$KO$3,Tipy!IL31=Výsledky!$KQ$3),60,0)))</f>
        <v>0</v>
      </c>
      <c r="JY37" s="61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61">
        <f>IF(ISBLANK($KQ$3),"",IF(OR(Tipy!IM31=Výsledky!$JX$6,Tipy!IM31=Výsledky!$JX$7,Tipy!IM31=Výsledky!$JX$8,Tipy!IM31=Výsledky!$JX$9),IF(VLOOKUP(Tipy!IM31,'Kategórie hráčov'!$A$2:$B$46,2,FALSE)=30,30,20),0))</f>
        <v>0</v>
      </c>
      <c r="KA37" s="61">
        <f>IF(ISBLANK($KQ$3),"",IF(OR(Tipy!IN31=Výsledky!$KA$6,Tipy!IN31=Výsledky!$KA$7,Tipy!IN31=Výsledky!$KA$8,Tipy!IN31=Výsledky!$KA$9),IF(VLOOKUP(Tipy!IN31,'Kategórie hráčov'!$A$2:$B$46,2,FALSE)=30,30,20),0))</f>
        <v>0</v>
      </c>
      <c r="KB37" s="62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5" t="str">
        <f>IF(ISBLANK($KQ$3),"",IF(ISBLANK(Tipy!IJ31),"-",SUM(JX37:KB37)))</f>
        <v>-</v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IF(ISBLANK($KQ$3),"",IF(ISBLANK(Tipy!IV31),0,IF(AND(Tipy!IV31=Výsledky!$KO$3,Tipy!IX31=Výsledky!$KQ$3),60,0)))</f>
        <v>0</v>
      </c>
      <c r="KM37" s="61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61">
        <f>IF(ISBLANK($KQ$3),"",IF(OR(Tipy!IY31=Výsledky!$KL$6,Tipy!IY31=Výsledky!$KL$7,Tipy!IY31=Výsledky!$KL$8,Tipy!IY31=Výsledky!$KL$9),VLOOKUP(Tipy!IY31,'Kategórie hráčov'!$A$2:$B$51,2,FALSE),0))</f>
        <v>0</v>
      </c>
      <c r="KO37" s="61">
        <f>IF(ISBLANK($KQ$3),"",IF(OR(Tipy!IZ31=Výsledky!$KO$6,Tipy!IZ31=Výsledky!$KO$7,Tipy!IZ31=Výsledky!$KO$8,Tipy!IZ31=Výsledky!$KO$9),VLOOKUP(Tipy!IZ31,'Kategórie hráčov'!$A$27:$B$76,2,FALSE),0))</f>
        <v>0</v>
      </c>
      <c r="KP37" s="62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5">
        <f>IF(ISBLANK($KJ$3),"",IF(ISBLANK(Tipy!IV31),"-",SUM(KL37:KP37)))</f>
        <v>0</v>
      </c>
      <c r="KR37" s="64"/>
      <c r="KS37" s="61">
        <f>IF(ISBLANK($KX$3),"",IF(ISBLANK(Tipy!JB31),0,IF(AND(Tipy!JB31=Výsledky!$KV$3,Tipy!JD31=Výsledky!$KX$3),60,0)))</f>
        <v>0</v>
      </c>
      <c r="KT37" s="61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61">
        <f>IF(ISBLANK($KX$3),"",IF(OR(Tipy!JE31=Výsledky!$KS$6,Tipy!JE31=Výsledky!$KS$7,Tipy!JE31=Výsledky!$KS$8,Tipy!JE31=Výsledky!$KS$9),VLOOKUP(Tipy!JE31,'Kategórie hráčov'!$A$2:$B$51,2,FALSE),0))</f>
        <v>0</v>
      </c>
      <c r="KV37" s="61">
        <f>IF(ISBLANK($KX$3),"",IF(OR(Tipy!JF31=Výsledky!$KV$6,Tipy!JF31=Výsledky!$KV$7,Tipy!JF31=Výsledky!$KV$8,Tipy!JF31=Výsledky!$KV$9),VLOOKUP(Tipy!JF31,'Kategórie hráčov'!$A$27:$B$76,2,FALSE),0))</f>
        <v>0</v>
      </c>
      <c r="KW37" s="62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5" t="str">
        <f>IF(ISBLANK($KX$3),"",IF(ISBLANK(Tipy!JB31),"-",SUM(KS37:KW37)))</f>
        <v>-</v>
      </c>
      <c r="KY37" s="64"/>
      <c r="KZ37" s="61">
        <f>IF(ISBLANK($LE$3),"",IF(ISBLANK(Tipy!JH31),0,IF(AND(Tipy!JH31=Výsledky!$LC$3,Tipy!JJ31=Výsledky!$LE$3),60,0)))</f>
        <v>0</v>
      </c>
      <c r="LA37" s="61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61">
        <f>IF(ISBLANK($LE$3),"",IF(OR(Tipy!JK31=Výsledky!$KZ$6,Tipy!JK31=Výsledky!$KZ$7,Tipy!JK31=Výsledky!$KZ$8,Tipy!JK31=Výsledky!$KZ$9),VLOOKUP(Tipy!JK31,'Kategórie hráčov'!$A$2:$B$51,2,FALSE),0))</f>
        <v>0</v>
      </c>
      <c r="LC37" s="61">
        <f>IF(ISBLANK($LE$3),"",IF(OR(Tipy!JL31=Výsledky!$LC$6,Tipy!JL31=Výsledky!$LC$7,Tipy!JL31=Výsledky!$LC$8,Tipy!JL31=Výsledky!$LC$9),VLOOKUP(Tipy!JL31,'Kategórie hráčov'!$A$27:$B$76,2,FALSE),0))</f>
        <v>20</v>
      </c>
      <c r="LD37" s="62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5">
        <f>IF(ISBLANK($LE$3),"",IF(ISBLANK(Tipy!JH31),"-",SUM(KZ37:LD37)))</f>
        <v>40</v>
      </c>
      <c r="LF37" s="64"/>
      <c r="LG37" s="61">
        <f>IF(ISBLANK($LL$3),"",IF(ISBLANK(Tipy!JN31),0,IF(AND(Tipy!JN31=Výsledky!$LJ$3,Tipy!JP31=Výsledky!$LL28),60,0)))</f>
        <v>0</v>
      </c>
      <c r="LH37" s="61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61">
        <f>IF(ISBLANK($LL$3),"",IF(OR(Tipy!JQ31=Výsledky!$LG$6,Tipy!JQ31=Výsledky!$LG$7,Tipy!JQ31=Výsledky!$LG$8,Tipy!JQ31=Výsledky!$LG$9),VLOOKUP(Tipy!JQ31,'Kategórie hráčov'!$A$2:$B$51,2,FALSE),0))</f>
        <v>20</v>
      </c>
      <c r="LJ37" s="61">
        <f>IF(ISBLANK($LL$3),"",IF(OR(Tipy!JR31=Výsledky!$LJ$6,Tipy!JR31=Výsledky!$LJ$7,Tipy!JR31=Výsledky!$LJ$8,Tipy!JR31=Výsledky!$LJ$9),VLOOKUP(Tipy!JR31,'Kategórie hráčov'!$A$27:$B$76,2,FALSE),0))</f>
        <v>20</v>
      </c>
      <c r="LK37" s="62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5">
        <f>IF(ISBLANK($LL$3),"",IF(ISBLANK(Tipy!JN31),"-",SUM(LG37:LK37)))</f>
        <v>60</v>
      </c>
      <c r="LM37" s="64"/>
      <c r="LN37" s="61">
        <f>IF(ISBLANK($LS$3),"",IF(ISBLANK(Tipy!JT31),0,IF(AND(Tipy!JT31=Výsledky!$LQ$3,Tipy!JV31=Výsledky!$LS$3),60,0)))</f>
        <v>0</v>
      </c>
      <c r="LO37" s="61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61">
        <f>IF(ISBLANK($LS$3),"",IF(OR(Tipy!JQ31=Výsledky!$LN$6,Tipy!JQ31=Výsledky!$LN$7,Tipy!JQ31=Výsledky!$LN$8,Tipy!JQ31=Výsledky!$LN$9),IF(VLOOKUP(Tipy!JQ31,'Kategórie hráčov'!$A$2:$B$46,2,FALSE)=30,30,20),0))</f>
        <v>0</v>
      </c>
      <c r="LQ37" s="61">
        <f>IF(ISBLANK($LS$3),"",IF(OR(Tipy!JX31=Výsledky!$LQ$6,Tipy!JX31=Výsledky!$LQ$7,Tipy!JX31=Výsledky!$LQ$8,Tipy!JX31=Výsledky!$LQ$9),IF(VLOOKUP(Tipy!JX31,'Kategórie hráčov'!$A$2:$B$46,2,FALSE)=30,30,20),0))</f>
        <v>0</v>
      </c>
      <c r="LR37" s="62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5">
        <f>IF(ISBLANK($LS$3),"",IF(ISBLANK(Tipy!JT31),"-",SUM(LN37:LR37)))</f>
        <v>10</v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>
        <f>IF(ISBLANK($KQ$3),"",IF(ISBLANK(Tipy!IJ32),0,IF(AND(Tipy!IJ32=Výsledky!$KO$3,Tipy!IL32=Výsledky!$KQ$3),60,0)))</f>
        <v>0</v>
      </c>
      <c r="JY38" s="61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61">
        <f>IF(ISBLANK($KQ$3),"",IF(OR(Tipy!IM32=Výsledky!$JX$6,Tipy!IM32=Výsledky!$JX$7,Tipy!IM32=Výsledky!$JX$8,Tipy!IM32=Výsledky!$JX$9),IF(VLOOKUP(Tipy!IM32,'Kategórie hráčov'!$A$2:$B$46,2,FALSE)=30,30,20),0))</f>
        <v>0</v>
      </c>
      <c r="KA38" s="61">
        <f>IF(ISBLANK($KQ$3),"",IF(OR(Tipy!IN32=Výsledky!$KA$6,Tipy!IN32=Výsledky!$KA$7,Tipy!IN32=Výsledky!$KA$8,Tipy!IN32=Výsledky!$KA$9),IF(VLOOKUP(Tipy!IN32,'Kategórie hráčov'!$A$2:$B$46,2,FALSE)=30,30,20),0))</f>
        <v>0</v>
      </c>
      <c r="KB38" s="62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5" t="str">
        <f>IF(ISBLANK($KQ$3),"",IF(ISBLANK(Tipy!IJ32),"-",SUM(JX38:KB38)))</f>
        <v>-</v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IF(ISBLANK($KQ$3),"",IF(ISBLANK(Tipy!IV32),0,IF(AND(Tipy!IV32=Výsledky!$KO$3,Tipy!IX32=Výsledky!$KQ$3),60,0)))</f>
        <v>0</v>
      </c>
      <c r="KM38" s="61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61">
        <f>IF(ISBLANK($KQ$3),"",IF(OR(Tipy!IY32=Výsledky!$KL$6,Tipy!IY32=Výsledky!$KL$7,Tipy!IY32=Výsledky!$KL$8,Tipy!IY32=Výsledky!$KL$9),VLOOKUP(Tipy!IY32,'Kategórie hráčov'!$A$2:$B$51,2,FALSE),0))</f>
        <v>0</v>
      </c>
      <c r="KO38" s="61">
        <f>IF(ISBLANK($KQ$3),"",IF(OR(Tipy!IZ32=Výsledky!$KO$6,Tipy!IZ32=Výsledky!$KO$7,Tipy!IZ32=Výsledky!$KO$8,Tipy!IZ32=Výsledky!$KO$9),VLOOKUP(Tipy!IZ32,'Kategórie hráčov'!$A$27:$B$76,2,FALSE),0))</f>
        <v>0</v>
      </c>
      <c r="KP38" s="62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5">
        <f>IF(ISBLANK($KJ$3),"",IF(ISBLANK(Tipy!IV32),"-",SUM(KL38:KP38)))</f>
        <v>0</v>
      </c>
      <c r="KR38" s="64"/>
      <c r="KS38" s="61">
        <f>IF(ISBLANK($KX$3),"",IF(ISBLANK(Tipy!JB32),0,IF(AND(Tipy!JB32=Výsledky!$KV$3,Tipy!JD32=Výsledky!$KX$3),60,0)))</f>
        <v>0</v>
      </c>
      <c r="KT38" s="61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61">
        <f>IF(ISBLANK($KX$3),"",IF(OR(Tipy!JE32=Výsledky!$KS$6,Tipy!JE32=Výsledky!$KS$7,Tipy!JE32=Výsledky!$KS$8,Tipy!JE32=Výsledky!$KS$9),VLOOKUP(Tipy!JE32,'Kategórie hráčov'!$A$2:$B$51,2,FALSE),0))</f>
        <v>0</v>
      </c>
      <c r="KV38" s="61">
        <f>IF(ISBLANK($KX$3),"",IF(OR(Tipy!JF32=Výsledky!$KV$6,Tipy!JF32=Výsledky!$KV$7,Tipy!JF32=Výsledky!$KV$8,Tipy!JF32=Výsledky!$KV$9),VLOOKUP(Tipy!JF32,'Kategórie hráčov'!$A$27:$B$76,2,FALSE),0))</f>
        <v>0</v>
      </c>
      <c r="KW38" s="62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5">
        <f>IF(ISBLANK($KX$3),"",IF(ISBLANK(Tipy!JB32),"-",SUM(KS38:KW38)))</f>
        <v>20</v>
      </c>
      <c r="KY38" s="64"/>
      <c r="KZ38" s="61">
        <f>IF(ISBLANK($LE$3),"",IF(ISBLANK(Tipy!JH32),0,IF(AND(Tipy!JH32=Výsledky!$LC$3,Tipy!JJ32=Výsledky!$LE$3),60,0)))</f>
        <v>0</v>
      </c>
      <c r="LA38" s="61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61">
        <f>IF(ISBLANK($LE$3),"",IF(OR(Tipy!JK32=Výsledky!$KZ$6,Tipy!JK32=Výsledky!$KZ$7,Tipy!JK32=Výsledky!$KZ$8,Tipy!JK32=Výsledky!$KZ$9),VLOOKUP(Tipy!JK32,'Kategórie hráčov'!$A$2:$B$51,2,FALSE),0))</f>
        <v>0</v>
      </c>
      <c r="LC38" s="61">
        <f>IF(ISBLANK($LE$3),"",IF(OR(Tipy!JL32=Výsledky!$LC$6,Tipy!JL32=Výsledky!$LC$7,Tipy!JL32=Výsledky!$LC$8,Tipy!JL32=Výsledky!$LC$9),VLOOKUP(Tipy!JL32,'Kategórie hráčov'!$A$27:$B$76,2,FALSE),0))</f>
        <v>0</v>
      </c>
      <c r="LD38" s="62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5">
        <f>IF(ISBLANK($LE$3),"",IF(ISBLANK(Tipy!JH32),"-",SUM(KZ38:LD38)))</f>
        <v>20</v>
      </c>
      <c r="LF38" s="64"/>
      <c r="LG38" s="61">
        <f>IF(ISBLANK($LL$3),"",IF(ISBLANK(Tipy!JN32),0,IF(AND(Tipy!JN32=Výsledky!$LJ$3,Tipy!JP32=Výsledky!$LL29),60,0)))</f>
        <v>0</v>
      </c>
      <c r="LH38" s="61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61">
        <f>IF(ISBLANK($LL$3),"",IF(OR(Tipy!JQ32=Výsledky!$LG$6,Tipy!JQ32=Výsledky!$LG$7,Tipy!JQ32=Výsledky!$LG$8,Tipy!JQ32=Výsledky!$LG$9),VLOOKUP(Tipy!JQ32,'Kategórie hráčov'!$A$2:$B$51,2,FALSE),0))</f>
        <v>20</v>
      </c>
      <c r="LJ38" s="61">
        <f>IF(ISBLANK($LL$3),"",IF(OR(Tipy!JR32=Výsledky!$LJ$6,Tipy!JR32=Výsledky!$LJ$7,Tipy!JR32=Výsledky!$LJ$8,Tipy!JR32=Výsledky!$LJ$9),VLOOKUP(Tipy!JR32,'Kategórie hráčov'!$A$27:$B$76,2,FALSE),0))</f>
        <v>0</v>
      </c>
      <c r="LK38" s="62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5">
        <f>IF(ISBLANK($LL$3),"",IF(ISBLANK(Tipy!JN32),"-",SUM(LG38:LK38)))</f>
        <v>40</v>
      </c>
      <c r="LM38" s="64"/>
      <c r="LN38" s="61">
        <f>IF(ISBLANK($LS$3),"",IF(ISBLANK(Tipy!JT32),0,IF(AND(Tipy!JT32=Výsledky!$LQ$3,Tipy!JV32=Výsledky!$LS$3),60,0)))</f>
        <v>0</v>
      </c>
      <c r="LO38" s="61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61">
        <f>IF(ISBLANK($LS$3),"",IF(OR(Tipy!JQ32=Výsledky!$LN$6,Tipy!JQ32=Výsledky!$LN$7,Tipy!JQ32=Výsledky!$LN$8,Tipy!JQ32=Výsledky!$LN$9),IF(VLOOKUP(Tipy!JQ32,'Kategórie hráčov'!$A$2:$B$46,2,FALSE)=30,30,20),0))</f>
        <v>0</v>
      </c>
      <c r="LQ38" s="61">
        <f>IF(ISBLANK($LS$3),"",IF(OR(Tipy!JX32=Výsledky!$LQ$6,Tipy!JX32=Výsledky!$LQ$7,Tipy!JX32=Výsledky!$LQ$8,Tipy!JX32=Výsledky!$LQ$9),IF(VLOOKUP(Tipy!JX32,'Kategórie hráčov'!$A$2:$B$46,2,FALSE)=30,30,20),0))</f>
        <v>0</v>
      </c>
      <c r="LR38" s="62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5">
        <f>IF(ISBLANK($LS$3),"",IF(ISBLANK(Tipy!JT32),"-",SUM(LN38:LR38)))</f>
        <v>0</v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>
        <f>IF(ISBLANK($KQ$3),"",IF(ISBLANK(Tipy!IJ33),0,IF(AND(Tipy!IJ33=Výsledky!$KO$3,Tipy!IL33=Výsledky!$KQ$3),60,0)))</f>
        <v>0</v>
      </c>
      <c r="JY39" s="61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61">
        <f>IF(ISBLANK($KQ$3),"",IF(OR(Tipy!IM33=Výsledky!$JX$6,Tipy!IM33=Výsledky!$JX$7,Tipy!IM33=Výsledky!$JX$8,Tipy!IM33=Výsledky!$JX$9),IF(VLOOKUP(Tipy!IM33,'Kategórie hráčov'!$A$2:$B$46,2,FALSE)=30,30,20),0))</f>
        <v>0</v>
      </c>
      <c r="KA39" s="61">
        <f>IF(ISBLANK($KQ$3),"",IF(OR(Tipy!IN33=Výsledky!$KA$6,Tipy!IN33=Výsledky!$KA$7,Tipy!IN33=Výsledky!$KA$8,Tipy!IN33=Výsledky!$KA$9),IF(VLOOKUP(Tipy!IN33,'Kategórie hráčov'!$A$2:$B$46,2,FALSE)=30,30,20),0))</f>
        <v>0</v>
      </c>
      <c r="KB39" s="62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5" t="str">
        <f>IF(ISBLANK($KQ$3),"",IF(ISBLANK(Tipy!IJ33),"-",SUM(JX39:KB39)))</f>
        <v>-</v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IF(ISBLANK($KQ$3),"",IF(ISBLANK(Tipy!IV33),0,IF(AND(Tipy!IV33=Výsledky!$KO$3,Tipy!IX33=Výsledky!$KQ$3),60,0)))</f>
        <v>0</v>
      </c>
      <c r="KM39" s="61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61">
        <f>IF(ISBLANK($KQ$3),"",IF(OR(Tipy!IY33=Výsledky!$KL$6,Tipy!IY33=Výsledky!$KL$7,Tipy!IY33=Výsledky!$KL$8,Tipy!IY33=Výsledky!$KL$9),VLOOKUP(Tipy!IY33,'Kategórie hráčov'!$A$2:$B$51,2,FALSE),0))</f>
        <v>0</v>
      </c>
      <c r="KO39" s="61">
        <f>IF(ISBLANK($KQ$3),"",IF(OR(Tipy!IZ33=Výsledky!$KO$6,Tipy!IZ33=Výsledky!$KO$7,Tipy!IZ33=Výsledky!$KO$8,Tipy!IZ33=Výsledky!$KO$9),VLOOKUP(Tipy!IZ33,'Kategórie hráčov'!$A$27:$B$76,2,FALSE),0))</f>
        <v>0</v>
      </c>
      <c r="KP39" s="62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5" t="str">
        <f>IF(ISBLANK($KJ$3),"",IF(ISBLANK(Tipy!IV33),"-",SUM(KL39:KP39)))</f>
        <v>-</v>
      </c>
      <c r="KR39" s="64"/>
      <c r="KS39" s="61">
        <f>IF(ISBLANK($KX$3),"",IF(ISBLANK(Tipy!JB33),0,IF(AND(Tipy!JB33=Výsledky!$KV$3,Tipy!JD33=Výsledky!$KX$3),60,0)))</f>
        <v>0</v>
      </c>
      <c r="KT39" s="61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61">
        <f>IF(ISBLANK($KX$3),"",IF(OR(Tipy!JE33=Výsledky!$KS$6,Tipy!JE33=Výsledky!$KS$7,Tipy!JE33=Výsledky!$KS$8,Tipy!JE33=Výsledky!$KS$9),VLOOKUP(Tipy!JE33,'Kategórie hráčov'!$A$2:$B$51,2,FALSE),0))</f>
        <v>0</v>
      </c>
      <c r="KV39" s="61">
        <f>IF(ISBLANK($KX$3),"",IF(OR(Tipy!JF33=Výsledky!$KV$6,Tipy!JF33=Výsledky!$KV$7,Tipy!JF33=Výsledky!$KV$8,Tipy!JF33=Výsledky!$KV$9),VLOOKUP(Tipy!JF33,'Kategórie hráčov'!$A$27:$B$76,2,FALSE),0))</f>
        <v>0</v>
      </c>
      <c r="KW39" s="62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5" t="str">
        <f>IF(ISBLANK($KX$3),"",IF(ISBLANK(Tipy!JB33),"-",SUM(KS39:KW39)))</f>
        <v>-</v>
      </c>
      <c r="KY39" s="64"/>
      <c r="KZ39" s="61">
        <f>IF(ISBLANK($LE$3),"",IF(ISBLANK(Tipy!JH33),0,IF(AND(Tipy!JH33=Výsledky!$LC$3,Tipy!JJ33=Výsledky!$LE$3),60,0)))</f>
        <v>0</v>
      </c>
      <c r="LA39" s="61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61">
        <f>IF(ISBLANK($LE$3),"",IF(OR(Tipy!JK33=Výsledky!$KZ$6,Tipy!JK33=Výsledky!$KZ$7,Tipy!JK33=Výsledky!$KZ$8,Tipy!JK33=Výsledky!$KZ$9),VLOOKUP(Tipy!JK33,'Kategórie hráčov'!$A$2:$B$51,2,FALSE),0))</f>
        <v>0</v>
      </c>
      <c r="LC39" s="61">
        <f>IF(ISBLANK($LE$3),"",IF(OR(Tipy!JL33=Výsledky!$LC$6,Tipy!JL33=Výsledky!$LC$7,Tipy!JL33=Výsledky!$LC$8,Tipy!JL33=Výsledky!$LC$9),VLOOKUP(Tipy!JL33,'Kategórie hráčov'!$A$27:$B$76,2,FALSE),0))</f>
        <v>0</v>
      </c>
      <c r="LD39" s="62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5" t="str">
        <f>IF(ISBLANK($LE$3),"",IF(ISBLANK(Tipy!JH33),"-",SUM(KZ39:LD39)))</f>
        <v>-</v>
      </c>
      <c r="LF39" s="64"/>
      <c r="LG39" s="61">
        <f>IF(ISBLANK($LL$3),"",IF(ISBLANK(Tipy!JN33),0,IF(AND(Tipy!JN33=Výsledky!$LJ$3,Tipy!JP33=Výsledky!$LL30),60,0)))</f>
        <v>0</v>
      </c>
      <c r="LH39" s="61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61">
        <f>IF(ISBLANK($LL$3),"",IF(OR(Tipy!JQ33=Výsledky!$LG$6,Tipy!JQ33=Výsledky!$LG$7,Tipy!JQ33=Výsledky!$LG$8,Tipy!JQ33=Výsledky!$LG$9),VLOOKUP(Tipy!JQ33,'Kategórie hráčov'!$A$2:$B$51,2,FALSE),0))</f>
        <v>0</v>
      </c>
      <c r="LJ39" s="61">
        <f>IF(ISBLANK($LL$3),"",IF(OR(Tipy!JR33=Výsledky!$LJ$6,Tipy!JR33=Výsledky!$LJ$7,Tipy!JR33=Výsledky!$LJ$8,Tipy!JR33=Výsledky!$LJ$9),VLOOKUP(Tipy!JR33,'Kategórie hráčov'!$A$27:$B$76,2,FALSE),0))</f>
        <v>0</v>
      </c>
      <c r="LK39" s="62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5" t="str">
        <f>IF(ISBLANK($LL$3),"",IF(ISBLANK(Tipy!JN33),"-",SUM(LG39:LK39)))</f>
        <v>-</v>
      </c>
      <c r="LM39" s="64"/>
      <c r="LN39" s="61">
        <f>IF(ISBLANK($LS$3),"",IF(ISBLANK(Tipy!JT33),0,IF(AND(Tipy!JT33=Výsledky!$LQ$3,Tipy!JV33=Výsledky!$LS$3),60,0)))</f>
        <v>0</v>
      </c>
      <c r="LO39" s="61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61">
        <f>IF(ISBLANK($LS$3),"",IF(OR(Tipy!JQ33=Výsledky!$LN$6,Tipy!JQ33=Výsledky!$LN$7,Tipy!JQ33=Výsledky!$LN$8,Tipy!JQ33=Výsledky!$LN$9),IF(VLOOKUP(Tipy!JQ33,'Kategórie hráčov'!$A$2:$B$46,2,FALSE)=30,30,20),0))</f>
        <v>0</v>
      </c>
      <c r="LQ39" s="61">
        <f>IF(ISBLANK($LS$3),"",IF(OR(Tipy!JX33=Výsledky!$LQ$6,Tipy!JX33=Výsledky!$LQ$7,Tipy!JX33=Výsledky!$LQ$8,Tipy!JX33=Výsledky!$LQ$9),IF(VLOOKUP(Tipy!JX33,'Kategórie hráčov'!$A$2:$B$46,2,FALSE)=30,30,20),0))</f>
        <v>0</v>
      </c>
      <c r="LR39" s="62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5" t="str">
        <f>IF(ISBLANK($LS$3),"",IF(ISBLANK(Tipy!JT33),"-",SUM(LN39:LR39)))</f>
        <v>-</v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>
        <f>IF(ISBLANK($KQ$3),"",IF(ISBLANK(Tipy!IJ34),0,IF(AND(Tipy!IJ34=Výsledky!$KO$3,Tipy!IL34=Výsledky!$KQ$3),60,0)))</f>
        <v>0</v>
      </c>
      <c r="JY40" s="61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61">
        <f>IF(ISBLANK($KQ$3),"",IF(OR(Tipy!IM34=Výsledky!$JX$6,Tipy!IM34=Výsledky!$JX$7,Tipy!IM34=Výsledky!$JX$8,Tipy!IM34=Výsledky!$JX$9),IF(VLOOKUP(Tipy!IM34,'Kategórie hráčov'!$A$2:$B$46,2,FALSE)=30,30,20),0))</f>
        <v>0</v>
      </c>
      <c r="KA40" s="61">
        <f>IF(ISBLANK($KQ$3),"",IF(OR(Tipy!IN34=Výsledky!$KA$6,Tipy!IN34=Výsledky!$KA$7,Tipy!IN34=Výsledky!$KA$8,Tipy!IN34=Výsledky!$KA$9),IF(VLOOKUP(Tipy!IN34,'Kategórie hráčov'!$A$2:$B$46,2,FALSE)=30,30,20),0))</f>
        <v>0</v>
      </c>
      <c r="KB40" s="62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5" t="str">
        <f>IF(ISBLANK($KQ$3),"",IF(ISBLANK(Tipy!IJ34),"-",SUM(JX40:KB40)))</f>
        <v>-</v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IF(ISBLANK($KQ$3),"",IF(ISBLANK(Tipy!IV34),0,IF(AND(Tipy!IV34=Výsledky!$KO$3,Tipy!IX34=Výsledky!$KQ$3),60,0)))</f>
        <v>0</v>
      </c>
      <c r="KM40" s="61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61">
        <f>IF(ISBLANK($KQ$3),"",IF(OR(Tipy!IY34=Výsledky!$KL$6,Tipy!IY34=Výsledky!$KL$7,Tipy!IY34=Výsledky!$KL$8,Tipy!IY34=Výsledky!$KL$9),VLOOKUP(Tipy!IY34,'Kategórie hráčov'!$A$2:$B$51,2,FALSE),0))</f>
        <v>0</v>
      </c>
      <c r="KO40" s="61">
        <f>IF(ISBLANK($KQ$3),"",IF(OR(Tipy!IZ34=Výsledky!$KO$6,Tipy!IZ34=Výsledky!$KO$7,Tipy!IZ34=Výsledky!$KO$8,Tipy!IZ34=Výsledky!$KO$9),VLOOKUP(Tipy!IZ34,'Kategórie hráčov'!$A$27:$B$76,2,FALSE),0))</f>
        <v>0</v>
      </c>
      <c r="KP40" s="62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5">
        <f>IF(ISBLANK($KJ$3),"",IF(ISBLANK(Tipy!IV34),"-",SUM(KL40:KP40)))</f>
        <v>0</v>
      </c>
      <c r="KR40" s="64"/>
      <c r="KS40" s="61">
        <f>IF(ISBLANK($KX$3),"",IF(ISBLANK(Tipy!JB34),0,IF(AND(Tipy!JB34=Výsledky!$KV$3,Tipy!JD34=Výsledky!$KX$3),60,0)))</f>
        <v>0</v>
      </c>
      <c r="KT40" s="61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61">
        <f>IF(ISBLANK($KX$3),"",IF(OR(Tipy!JE34=Výsledky!$KS$6,Tipy!JE34=Výsledky!$KS$7,Tipy!JE34=Výsledky!$KS$8,Tipy!JE34=Výsledky!$KS$9),VLOOKUP(Tipy!JE34,'Kategórie hráčov'!$A$2:$B$51,2,FALSE),0))</f>
        <v>0</v>
      </c>
      <c r="KV40" s="61">
        <f>IF(ISBLANK($KX$3),"",IF(OR(Tipy!JF34=Výsledky!$KV$6,Tipy!JF34=Výsledky!$KV$7,Tipy!JF34=Výsledky!$KV$8,Tipy!JF34=Výsledky!$KV$9),VLOOKUP(Tipy!JF34,'Kategórie hráčov'!$A$27:$B$76,2,FALSE),0))</f>
        <v>20</v>
      </c>
      <c r="KW40" s="62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5">
        <f>IF(ISBLANK($KX$3),"",IF(ISBLANK(Tipy!JB34),"-",SUM(KS40:KW40)))</f>
        <v>40</v>
      </c>
      <c r="KY40" s="64"/>
      <c r="KZ40" s="61">
        <f>IF(ISBLANK($LE$3),"",IF(ISBLANK(Tipy!JH34),0,IF(AND(Tipy!JH34=Výsledky!$LC$3,Tipy!JJ34=Výsledky!$LE$3),60,0)))</f>
        <v>0</v>
      </c>
      <c r="LA40" s="61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61">
        <f>IF(ISBLANK($LE$3),"",IF(OR(Tipy!JK34=Výsledky!$KZ$6,Tipy!JK34=Výsledky!$KZ$7,Tipy!JK34=Výsledky!$KZ$8,Tipy!JK34=Výsledky!$KZ$9),VLOOKUP(Tipy!JK34,'Kategórie hráčov'!$A$2:$B$51,2,FALSE),0))</f>
        <v>0</v>
      </c>
      <c r="LC40" s="61">
        <f>IF(ISBLANK($LE$3),"",IF(OR(Tipy!JL34=Výsledky!$LC$6,Tipy!JL34=Výsledky!$LC$7,Tipy!JL34=Výsledky!$LC$8,Tipy!JL34=Výsledky!$LC$9),VLOOKUP(Tipy!JL34,'Kategórie hráčov'!$A$27:$B$76,2,FALSE),0))</f>
        <v>0</v>
      </c>
      <c r="LD40" s="62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5">
        <f>IF(ISBLANK($LE$3),"",IF(ISBLANK(Tipy!JH34),"-",SUM(KZ40:LD40)))</f>
        <v>20</v>
      </c>
      <c r="LF40" s="64"/>
      <c r="LG40" s="61">
        <f>IF(ISBLANK($LL$3),"",IF(ISBLANK(Tipy!JN34),0,IF(AND(Tipy!JN34=Výsledky!$LJ$3,Tipy!JP34=Výsledky!$LL31),60,0)))</f>
        <v>0</v>
      </c>
      <c r="LH40" s="61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61">
        <f>IF(ISBLANK($LL$3),"",IF(OR(Tipy!JQ34=Výsledky!$LG$6,Tipy!JQ34=Výsledky!$LG$7,Tipy!JQ34=Výsledky!$LG$8,Tipy!JQ34=Výsledky!$LG$9),VLOOKUP(Tipy!JQ34,'Kategórie hráčov'!$A$2:$B$51,2,FALSE),0))</f>
        <v>0</v>
      </c>
      <c r="LJ40" s="61">
        <f>IF(ISBLANK($LL$3),"",IF(OR(Tipy!JR34=Výsledky!$LJ$6,Tipy!JR34=Výsledky!$LJ$7,Tipy!JR34=Výsledky!$LJ$8,Tipy!JR34=Výsledky!$LJ$9),VLOOKUP(Tipy!JR34,'Kategórie hráčov'!$A$27:$B$76,2,FALSE),0))</f>
        <v>0</v>
      </c>
      <c r="LK40" s="62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5" t="str">
        <f>IF(ISBLANK($LL$3),"",IF(ISBLANK(Tipy!JN34),"-",SUM(LG40:LK40)))</f>
        <v>-</v>
      </c>
      <c r="LM40" s="64"/>
      <c r="LN40" s="61">
        <f>IF(ISBLANK($LS$3),"",IF(ISBLANK(Tipy!JT34),0,IF(AND(Tipy!JT34=Výsledky!$LQ$3,Tipy!JV34=Výsledky!$LS$3),60,0)))</f>
        <v>0</v>
      </c>
      <c r="LO40" s="61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61">
        <f>IF(ISBLANK($LS$3),"",IF(OR(Tipy!JQ34=Výsledky!$LN$6,Tipy!JQ34=Výsledky!$LN$7,Tipy!JQ34=Výsledky!$LN$8,Tipy!JQ34=Výsledky!$LN$9),IF(VLOOKUP(Tipy!JQ34,'Kategórie hráčov'!$A$2:$B$46,2,FALSE)=30,30,20),0))</f>
        <v>0</v>
      </c>
      <c r="LQ40" s="61">
        <f>IF(ISBLANK($LS$3),"",IF(OR(Tipy!JX34=Výsledky!$LQ$6,Tipy!JX34=Výsledky!$LQ$7,Tipy!JX34=Výsledky!$LQ$8,Tipy!JX34=Výsledky!$LQ$9),IF(VLOOKUP(Tipy!JX34,'Kategórie hráčov'!$A$2:$B$46,2,FALSE)=30,30,20),0))</f>
        <v>0</v>
      </c>
      <c r="LR40" s="62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5">
        <f>IF(ISBLANK($LS$3),"",IF(ISBLANK(Tipy!JT34),"-",SUM(LN40:LR40)))</f>
        <v>0</v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>
        <f>IF(ISBLANK($KQ$3),"",IF(ISBLANK(Tipy!IJ35),0,IF(AND(Tipy!IJ35=Výsledky!$KO$3,Tipy!IL35=Výsledky!$KQ$3),60,0)))</f>
        <v>0</v>
      </c>
      <c r="JY41" s="61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61">
        <f>IF(ISBLANK($KQ$3),"",IF(OR(Tipy!IM35=Výsledky!$JX$6,Tipy!IM35=Výsledky!$JX$7,Tipy!IM35=Výsledky!$JX$8,Tipy!IM35=Výsledky!$JX$9),IF(VLOOKUP(Tipy!IM35,'Kategórie hráčov'!$A$2:$B$46,2,FALSE)=30,30,20),0))</f>
        <v>0</v>
      </c>
      <c r="KA41" s="61">
        <f>IF(ISBLANK($KQ$3),"",IF(OR(Tipy!IN35=Výsledky!$KA$6,Tipy!IN35=Výsledky!$KA$7,Tipy!IN35=Výsledky!$KA$8,Tipy!IN35=Výsledky!$KA$9),IF(VLOOKUP(Tipy!IN35,'Kategórie hráčov'!$A$2:$B$46,2,FALSE)=30,30,20),0))</f>
        <v>0</v>
      </c>
      <c r="KB41" s="62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5" t="str">
        <f>IF(ISBLANK($KQ$3),"",IF(ISBLANK(Tipy!IJ35),"-",SUM(JX41:KB41)))</f>
        <v>-</v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IF(ISBLANK($KQ$3),"",IF(ISBLANK(Tipy!IV35),0,IF(AND(Tipy!IV35=Výsledky!$KO$3,Tipy!IX35=Výsledky!$KQ$3),60,0)))</f>
        <v>0</v>
      </c>
      <c r="KM41" s="61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61">
        <f>IF(ISBLANK($KQ$3),"",IF(OR(Tipy!IY35=Výsledky!$KL$6,Tipy!IY35=Výsledky!$KL$7,Tipy!IY35=Výsledky!$KL$8,Tipy!IY35=Výsledky!$KL$9),VLOOKUP(Tipy!IY35,'Kategórie hráčov'!$A$2:$B$51,2,FALSE),0))</f>
        <v>0</v>
      </c>
      <c r="KO41" s="61">
        <f>IF(ISBLANK($KQ$3),"",IF(OR(Tipy!IZ35=Výsledky!$KO$6,Tipy!IZ35=Výsledky!$KO$7,Tipy!IZ35=Výsledky!$KO$8,Tipy!IZ35=Výsledky!$KO$9),VLOOKUP(Tipy!IZ35,'Kategórie hráčov'!$A$27:$B$76,2,FALSE),0))</f>
        <v>0</v>
      </c>
      <c r="KP41" s="62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5" t="str">
        <f>IF(ISBLANK($KJ$3),"",IF(ISBLANK(Tipy!IV35),"-",SUM(KL41:KP41)))</f>
        <v>-</v>
      </c>
      <c r="KR41" s="64"/>
      <c r="KS41" s="61">
        <f>IF(ISBLANK($KX$3),"",IF(ISBLANK(Tipy!JB35),0,IF(AND(Tipy!JB35=Výsledky!$KV$3,Tipy!JD35=Výsledky!$KX$3),60,0)))</f>
        <v>0</v>
      </c>
      <c r="KT41" s="61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61">
        <f>IF(ISBLANK($KX$3),"",IF(OR(Tipy!JE35=Výsledky!$KS$6,Tipy!JE35=Výsledky!$KS$7,Tipy!JE35=Výsledky!$KS$8,Tipy!JE35=Výsledky!$KS$9),VLOOKUP(Tipy!JE35,'Kategórie hráčov'!$A$2:$B$51,2,FALSE),0))</f>
        <v>0</v>
      </c>
      <c r="KV41" s="61">
        <f>IF(ISBLANK($KX$3),"",IF(OR(Tipy!JF35=Výsledky!$KV$6,Tipy!JF35=Výsledky!$KV$7,Tipy!JF35=Výsledky!$KV$8,Tipy!JF35=Výsledky!$KV$9),VLOOKUP(Tipy!JF35,'Kategórie hráčov'!$A$27:$B$76,2,FALSE),0))</f>
        <v>0</v>
      </c>
      <c r="KW41" s="62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5" t="str">
        <f>IF(ISBLANK($KX$3),"",IF(ISBLANK(Tipy!JB35),"-",SUM(KS41:KW41)))</f>
        <v>-</v>
      </c>
      <c r="KY41" s="64"/>
      <c r="KZ41" s="61">
        <f>IF(ISBLANK($LE$3),"",IF(ISBLANK(Tipy!JH35),0,IF(AND(Tipy!JH35=Výsledky!$LC$3,Tipy!JJ35=Výsledky!$LE$3),60,0)))</f>
        <v>0</v>
      </c>
      <c r="LA41" s="61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61">
        <f>IF(ISBLANK($LE$3),"",IF(OR(Tipy!JK35=Výsledky!$KZ$6,Tipy!JK35=Výsledky!$KZ$7,Tipy!JK35=Výsledky!$KZ$8,Tipy!JK35=Výsledky!$KZ$9),VLOOKUP(Tipy!JK35,'Kategórie hráčov'!$A$2:$B$51,2,FALSE),0))</f>
        <v>0</v>
      </c>
      <c r="LC41" s="61">
        <f>IF(ISBLANK($LE$3),"",IF(OR(Tipy!JL35=Výsledky!$LC$6,Tipy!JL35=Výsledky!$LC$7,Tipy!JL35=Výsledky!$LC$8,Tipy!JL35=Výsledky!$LC$9),VLOOKUP(Tipy!JL35,'Kategórie hráčov'!$A$27:$B$76,2,FALSE),0))</f>
        <v>0</v>
      </c>
      <c r="LD41" s="62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5" t="str">
        <f>IF(ISBLANK($LE$3),"",IF(ISBLANK(Tipy!JH35),"-",SUM(KZ41:LD41)))</f>
        <v>-</v>
      </c>
      <c r="LF41" s="64"/>
      <c r="LG41" s="61">
        <f>IF(ISBLANK($LL$3),"",IF(ISBLANK(Tipy!JN35),0,IF(AND(Tipy!JN35=Výsledky!$LJ$3,Tipy!JP35=Výsledky!$LL32),60,0)))</f>
        <v>0</v>
      </c>
      <c r="LH41" s="61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61">
        <f>IF(ISBLANK($LL$3),"",IF(OR(Tipy!JQ35=Výsledky!$LG$6,Tipy!JQ35=Výsledky!$LG$7,Tipy!JQ35=Výsledky!$LG$8,Tipy!JQ35=Výsledky!$LG$9),VLOOKUP(Tipy!JQ35,'Kategórie hráčov'!$A$2:$B$51,2,FALSE),0))</f>
        <v>0</v>
      </c>
      <c r="LJ41" s="61">
        <f>IF(ISBLANK($LL$3),"",IF(OR(Tipy!JR35=Výsledky!$LJ$6,Tipy!JR35=Výsledky!$LJ$7,Tipy!JR35=Výsledky!$LJ$8,Tipy!JR35=Výsledky!$LJ$9),VLOOKUP(Tipy!JR35,'Kategórie hráčov'!$A$27:$B$76,2,FALSE),0))</f>
        <v>0</v>
      </c>
      <c r="LK41" s="62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5" t="str">
        <f>IF(ISBLANK($LL$3),"",IF(ISBLANK(Tipy!JN35),"-",SUM(LG41:LK41)))</f>
        <v>-</v>
      </c>
      <c r="LM41" s="64"/>
      <c r="LN41" s="61">
        <f>IF(ISBLANK($LS$3),"",IF(ISBLANK(Tipy!JT35),0,IF(AND(Tipy!JT35=Výsledky!$LQ$3,Tipy!JV35=Výsledky!$LS$3),60,0)))</f>
        <v>0</v>
      </c>
      <c r="LO41" s="61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61">
        <f>IF(ISBLANK($LS$3),"",IF(OR(Tipy!JQ35=Výsledky!$LN$6,Tipy!JQ35=Výsledky!$LN$7,Tipy!JQ35=Výsledky!$LN$8,Tipy!JQ35=Výsledky!$LN$9),IF(VLOOKUP(Tipy!JQ35,'Kategórie hráčov'!$A$2:$B$46,2,FALSE)=30,30,20),0))</f>
        <v>0</v>
      </c>
      <c r="LQ41" s="61">
        <f>IF(ISBLANK($LS$3),"",IF(OR(Tipy!JX35=Výsledky!$LQ$6,Tipy!JX35=Výsledky!$LQ$7,Tipy!JX35=Výsledky!$LQ$8,Tipy!JX35=Výsledky!$LQ$9),IF(VLOOKUP(Tipy!JX35,'Kategórie hráčov'!$A$2:$B$46,2,FALSE)=30,30,20),0))</f>
        <v>0</v>
      </c>
      <c r="LR41" s="62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5" t="str">
        <f>IF(ISBLANK($LS$3),"",IF(ISBLANK(Tipy!JT35),"-",SUM(LN41:LR41)))</f>
        <v>-</v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>
        <f>IF(ISBLANK($KQ$3),"",IF(ISBLANK(Tipy!IJ36),0,IF(AND(Tipy!IJ36=Výsledky!$KO$3,Tipy!IL36=Výsledky!$KQ$3),60,0)))</f>
        <v>0</v>
      </c>
      <c r="JY42" s="61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61">
        <f>IF(ISBLANK($KQ$3),"",IF(OR(Tipy!IM36=Výsledky!$JX$6,Tipy!IM36=Výsledky!$JX$7,Tipy!IM36=Výsledky!$JX$8,Tipy!IM36=Výsledky!$JX$9),IF(VLOOKUP(Tipy!IM36,'Kategórie hráčov'!$A$2:$B$46,2,FALSE)=30,30,20),0))</f>
        <v>0</v>
      </c>
      <c r="KA42" s="61">
        <f>IF(ISBLANK($KQ$3),"",IF(OR(Tipy!IN36=Výsledky!$KA$6,Tipy!IN36=Výsledky!$KA$7,Tipy!IN36=Výsledky!$KA$8,Tipy!IN36=Výsledky!$KA$9),IF(VLOOKUP(Tipy!IN36,'Kategórie hráčov'!$A$2:$B$46,2,FALSE)=30,30,20),0))</f>
        <v>0</v>
      </c>
      <c r="KB42" s="62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5" t="str">
        <f>IF(ISBLANK($KQ$3),"",IF(ISBLANK(Tipy!IJ36),"-",SUM(JX42:KB42)))</f>
        <v>-</v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IF(ISBLANK($KQ$3),"",IF(ISBLANK(Tipy!IV36),0,IF(AND(Tipy!IV36=Výsledky!$KO$3,Tipy!IX36=Výsledky!$KQ$3),60,0)))</f>
        <v>0</v>
      </c>
      <c r="KM42" s="61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61">
        <f>IF(ISBLANK($KQ$3),"",IF(OR(Tipy!IY36=Výsledky!$KL$6,Tipy!IY36=Výsledky!$KL$7,Tipy!IY36=Výsledky!$KL$8,Tipy!IY36=Výsledky!$KL$9),VLOOKUP(Tipy!IY36,'Kategórie hráčov'!$A$2:$B$51,2,FALSE),0))</f>
        <v>0</v>
      </c>
      <c r="KO42" s="61">
        <f>IF(ISBLANK($KQ$3),"",IF(OR(Tipy!IZ36=Výsledky!$KO$6,Tipy!IZ36=Výsledky!$KO$7,Tipy!IZ36=Výsledky!$KO$8,Tipy!IZ36=Výsledky!$KO$9),VLOOKUP(Tipy!IZ36,'Kategórie hráčov'!$A$27:$B$76,2,FALSE),0))</f>
        <v>0</v>
      </c>
      <c r="KP42" s="62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5">
        <f>IF(ISBLANK($KJ$3),"",IF(ISBLANK(Tipy!IV36),"-",SUM(KL42:KP42)))</f>
        <v>0</v>
      </c>
      <c r="KR42" s="64"/>
      <c r="KS42" s="61">
        <f>IF(ISBLANK($KX$3),"",IF(ISBLANK(Tipy!JB36),0,IF(AND(Tipy!JB36=Výsledky!$KV$3,Tipy!JD36=Výsledky!$KX$3),60,0)))</f>
        <v>0</v>
      </c>
      <c r="KT42" s="61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61">
        <f>IF(ISBLANK($KX$3),"",IF(OR(Tipy!JE36=Výsledky!$KS$6,Tipy!JE36=Výsledky!$KS$7,Tipy!JE36=Výsledky!$KS$8,Tipy!JE36=Výsledky!$KS$9),VLOOKUP(Tipy!JE36,'Kategórie hráčov'!$A$2:$B$51,2,FALSE),0))</f>
        <v>0</v>
      </c>
      <c r="KV42" s="61">
        <f>IF(ISBLANK($KX$3),"",IF(OR(Tipy!JF36=Výsledky!$KV$6,Tipy!JF36=Výsledky!$KV$7,Tipy!JF36=Výsledky!$KV$8,Tipy!JF36=Výsledky!$KV$9),VLOOKUP(Tipy!JF36,'Kategórie hráčov'!$A$27:$B$76,2,FALSE),0))</f>
        <v>20</v>
      </c>
      <c r="KW42" s="62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5">
        <f>IF(ISBLANK($KX$3),"",IF(ISBLANK(Tipy!JB36),"-",SUM(KS42:KW42)))</f>
        <v>50</v>
      </c>
      <c r="KY42" s="64"/>
      <c r="KZ42" s="61">
        <f>IF(ISBLANK($LE$3),"",IF(ISBLANK(Tipy!JH36),0,IF(AND(Tipy!JH36=Výsledky!$LC$3,Tipy!JJ36=Výsledky!$LE$3),60,0)))</f>
        <v>0</v>
      </c>
      <c r="LA42" s="61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61">
        <f>IF(ISBLANK($LE$3),"",IF(OR(Tipy!JK36=Výsledky!$KZ$6,Tipy!JK36=Výsledky!$KZ$7,Tipy!JK36=Výsledky!$KZ$8,Tipy!JK36=Výsledky!$KZ$9),VLOOKUP(Tipy!JK36,'Kategórie hráčov'!$A$2:$B$51,2,FALSE),0))</f>
        <v>0</v>
      </c>
      <c r="LC42" s="61">
        <f>IF(ISBLANK($LE$3),"",IF(OR(Tipy!JL36=Výsledky!$LC$6,Tipy!JL36=Výsledky!$LC$7,Tipy!JL36=Výsledky!$LC$8,Tipy!JL36=Výsledky!$LC$9),VLOOKUP(Tipy!JL36,'Kategórie hráčov'!$A$27:$B$76,2,FALSE),0))</f>
        <v>0</v>
      </c>
      <c r="LD42" s="62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5">
        <f>IF(ISBLANK($LE$3),"",IF(ISBLANK(Tipy!JH36),"-",SUM(KZ42:LD42)))</f>
        <v>20</v>
      </c>
      <c r="LF42" s="64"/>
      <c r="LG42" s="61">
        <f>IF(ISBLANK($LL$3),"",IF(ISBLANK(Tipy!JN36),0,IF(AND(Tipy!JN36=Výsledky!$LJ$3,Tipy!JP36=Výsledky!$LL33),60,0)))</f>
        <v>0</v>
      </c>
      <c r="LH42" s="61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61">
        <f>IF(ISBLANK($LL$3),"",IF(OR(Tipy!JQ36=Výsledky!$LG$6,Tipy!JQ36=Výsledky!$LG$7,Tipy!JQ36=Výsledky!$LG$8,Tipy!JQ36=Výsledky!$LG$9),VLOOKUP(Tipy!JQ36,'Kategórie hráčov'!$A$2:$B$51,2,FALSE),0))</f>
        <v>20</v>
      </c>
      <c r="LJ42" s="61">
        <f>IF(ISBLANK($LL$3),"",IF(OR(Tipy!JR36=Výsledky!$LJ$6,Tipy!JR36=Výsledky!$LJ$7,Tipy!JR36=Výsledky!$LJ$8,Tipy!JR36=Výsledky!$LJ$9),VLOOKUP(Tipy!JR36,'Kategórie hráčov'!$A$27:$B$76,2,FALSE),0))</f>
        <v>0</v>
      </c>
      <c r="LK42" s="62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5">
        <f>IF(ISBLANK($LL$3),"",IF(ISBLANK(Tipy!JN36),"-",SUM(LG42:LK42)))</f>
        <v>40</v>
      </c>
      <c r="LM42" s="64"/>
      <c r="LN42" s="61">
        <f>IF(ISBLANK($LS$3),"",IF(ISBLANK(Tipy!JT36),0,IF(AND(Tipy!JT36=Výsledky!$LQ$3,Tipy!JV36=Výsledky!$LS$3),60,0)))</f>
        <v>0</v>
      </c>
      <c r="LO42" s="61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61">
        <f>IF(ISBLANK($LS$3),"",IF(OR(Tipy!JQ36=Výsledky!$LN$6,Tipy!JQ36=Výsledky!$LN$7,Tipy!JQ36=Výsledky!$LN$8,Tipy!JQ36=Výsledky!$LN$9),IF(VLOOKUP(Tipy!JQ36,'Kategórie hráčov'!$A$2:$B$46,2,FALSE)=30,30,20),0))</f>
        <v>0</v>
      </c>
      <c r="LQ42" s="61">
        <f>IF(ISBLANK($LS$3),"",IF(OR(Tipy!JX36=Výsledky!$LQ$6,Tipy!JX36=Výsledky!$LQ$7,Tipy!JX36=Výsledky!$LQ$8,Tipy!JX36=Výsledky!$LQ$9),IF(VLOOKUP(Tipy!JX36,'Kategórie hráčov'!$A$2:$B$46,2,FALSE)=30,30,20),0))</f>
        <v>0</v>
      </c>
      <c r="LR42" s="62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5">
        <f>IF(ISBLANK($LS$3),"",IF(ISBLANK(Tipy!JT36),"-",SUM(LN42:LR42)))</f>
        <v>10</v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>
        <f>IF(ISBLANK($KQ$3),"",IF(ISBLANK(Tipy!IJ37),0,IF(AND(Tipy!IJ37=Výsledky!$KO$3,Tipy!IL37=Výsledky!$KQ$3),60,0)))</f>
        <v>0</v>
      </c>
      <c r="JY43" s="61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61">
        <f>IF(ISBLANK($KQ$3),"",IF(OR(Tipy!IM37=Výsledky!$JX$6,Tipy!IM37=Výsledky!$JX$7,Tipy!IM37=Výsledky!$JX$8,Tipy!IM37=Výsledky!$JX$9),IF(VLOOKUP(Tipy!IM37,'Kategórie hráčov'!$A$2:$B$46,2,FALSE)=30,30,20),0))</f>
        <v>0</v>
      </c>
      <c r="KA43" s="61">
        <f>IF(ISBLANK($KQ$3),"",IF(OR(Tipy!IN37=Výsledky!$KA$6,Tipy!IN37=Výsledky!$KA$7,Tipy!IN37=Výsledky!$KA$8,Tipy!IN37=Výsledky!$KA$9),IF(VLOOKUP(Tipy!IN37,'Kategórie hráčov'!$A$2:$B$46,2,FALSE)=30,30,20),0))</f>
        <v>0</v>
      </c>
      <c r="KB43" s="62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5" t="str">
        <f>IF(ISBLANK($KQ$3),"",IF(ISBLANK(Tipy!IJ37),"-",SUM(JX43:KB43)))</f>
        <v>-</v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IF(ISBLANK($KQ$3),"",IF(ISBLANK(Tipy!IV37),0,IF(AND(Tipy!IV37=Výsledky!$KO$3,Tipy!IX37=Výsledky!$KQ$3),60,0)))</f>
        <v>0</v>
      </c>
      <c r="KM43" s="61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61">
        <f>IF(ISBLANK($KQ$3),"",IF(OR(Tipy!IY37=Výsledky!$KL$6,Tipy!IY37=Výsledky!$KL$7,Tipy!IY37=Výsledky!$KL$8,Tipy!IY37=Výsledky!$KL$9),VLOOKUP(Tipy!IY37,'Kategórie hráčov'!$A$2:$B$51,2,FALSE),0))</f>
        <v>0</v>
      </c>
      <c r="KO43" s="61">
        <f>IF(ISBLANK($KQ$3),"",IF(OR(Tipy!IZ37=Výsledky!$KO$6,Tipy!IZ37=Výsledky!$KO$7,Tipy!IZ37=Výsledky!$KO$8,Tipy!IZ37=Výsledky!$KO$9),VLOOKUP(Tipy!IZ37,'Kategórie hráčov'!$A$27:$B$76,2,FALSE),0))</f>
        <v>0</v>
      </c>
      <c r="KP43" s="62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5">
        <f>IF(ISBLANK($KJ$3),"",IF(ISBLANK(Tipy!IV37),"-",SUM(KL43:KP43)))</f>
        <v>20</v>
      </c>
      <c r="KR43" s="64"/>
      <c r="KS43" s="61">
        <f>IF(ISBLANK($KX$3),"",IF(ISBLANK(Tipy!JB37),0,IF(AND(Tipy!JB37=Výsledky!$KV$3,Tipy!JD37=Výsledky!$KX$3),60,0)))</f>
        <v>0</v>
      </c>
      <c r="KT43" s="61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61">
        <f>IF(ISBLANK($KX$3),"",IF(OR(Tipy!JE37=Výsledky!$KS$6,Tipy!JE37=Výsledky!$KS$7,Tipy!JE37=Výsledky!$KS$8,Tipy!JE37=Výsledky!$KS$9),VLOOKUP(Tipy!JE37,'Kategórie hráčov'!$A$2:$B$51,2,FALSE),0))</f>
        <v>0</v>
      </c>
      <c r="KV43" s="61">
        <f>IF(ISBLANK($KX$3),"",IF(OR(Tipy!JF37=Výsledky!$KV$6,Tipy!JF37=Výsledky!$KV$7,Tipy!JF37=Výsledky!$KV$8,Tipy!JF37=Výsledky!$KV$9),VLOOKUP(Tipy!JF37,'Kategórie hráčov'!$A$27:$B$76,2,FALSE),0))</f>
        <v>0</v>
      </c>
      <c r="KW43" s="62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5">
        <f>IF(ISBLANK($KX$3),"",IF(ISBLANK(Tipy!JB37),"-",SUM(KS43:KW43)))</f>
        <v>0</v>
      </c>
      <c r="KY43" s="64"/>
      <c r="KZ43" s="61">
        <f>IF(ISBLANK($LE$3),"",IF(ISBLANK(Tipy!JH37),0,IF(AND(Tipy!JH37=Výsledky!$LC$3,Tipy!JJ37=Výsledky!$LE$3),60,0)))</f>
        <v>0</v>
      </c>
      <c r="LA43" s="61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61">
        <f>IF(ISBLANK($LE$3),"",IF(OR(Tipy!JK37=Výsledky!$KZ$6,Tipy!JK37=Výsledky!$KZ$7,Tipy!JK37=Výsledky!$KZ$8,Tipy!JK37=Výsledky!$KZ$9),VLOOKUP(Tipy!JK37,'Kategórie hráčov'!$A$2:$B$51,2,FALSE),0))</f>
        <v>0</v>
      </c>
      <c r="LC43" s="61">
        <f>IF(ISBLANK($LE$3),"",IF(OR(Tipy!JL37=Výsledky!$LC$6,Tipy!JL37=Výsledky!$LC$7,Tipy!JL37=Výsledky!$LC$8,Tipy!JL37=Výsledky!$LC$9),VLOOKUP(Tipy!JL37,'Kategórie hráčov'!$A$27:$B$76,2,FALSE),0))</f>
        <v>0</v>
      </c>
      <c r="LD43" s="62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5">
        <f>IF(ISBLANK($LE$3),"",IF(ISBLANK(Tipy!JH37),"-",SUM(KZ43:LD43)))</f>
        <v>20</v>
      </c>
      <c r="LF43" s="64"/>
      <c r="LG43" s="61">
        <f>IF(ISBLANK($LL$3),"",IF(ISBLANK(Tipy!JN37),0,IF(AND(Tipy!JN37=Výsledky!$LJ$3,Tipy!JP37=Výsledky!$LL34),60,0)))</f>
        <v>0</v>
      </c>
      <c r="LH43" s="61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61">
        <f>IF(ISBLANK($LL$3),"",IF(OR(Tipy!JQ37=Výsledky!$LG$6,Tipy!JQ37=Výsledky!$LG$7,Tipy!JQ37=Výsledky!$LG$8,Tipy!JQ37=Výsledky!$LG$9),VLOOKUP(Tipy!JQ37,'Kategórie hráčov'!$A$2:$B$51,2,FALSE),0))</f>
        <v>20</v>
      </c>
      <c r="LJ43" s="61">
        <f>IF(ISBLANK($LL$3),"",IF(OR(Tipy!JR37=Výsledky!$LJ$6,Tipy!JR37=Výsledky!$LJ$7,Tipy!JR37=Výsledky!$LJ$8,Tipy!JR37=Výsledky!$LJ$9),VLOOKUP(Tipy!JR37,'Kategórie hráčov'!$A$27:$B$76,2,FALSE),0))</f>
        <v>20</v>
      </c>
      <c r="LK43" s="62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5">
        <f>IF(ISBLANK($LL$3),"",IF(ISBLANK(Tipy!JN37),"-",SUM(LG43:LK43)))</f>
        <v>40</v>
      </c>
      <c r="LM43" s="64"/>
      <c r="LN43" s="61">
        <f>IF(ISBLANK($LS$3),"",IF(ISBLANK(Tipy!JT37),0,IF(AND(Tipy!JT37=Výsledky!$LQ$3,Tipy!JV37=Výsledky!$LS$3),60,0)))</f>
        <v>0</v>
      </c>
      <c r="LO43" s="61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61">
        <f>IF(ISBLANK($LS$3),"",IF(OR(Tipy!JQ37=Výsledky!$LN$6,Tipy!JQ37=Výsledky!$LN$7,Tipy!JQ37=Výsledky!$LN$8,Tipy!JQ37=Výsledky!$LN$9),IF(VLOOKUP(Tipy!JQ37,'Kategórie hráčov'!$A$2:$B$46,2,FALSE)=30,30,20),0))</f>
        <v>0</v>
      </c>
      <c r="LQ43" s="61">
        <f>IF(ISBLANK($LS$3),"",IF(OR(Tipy!JX37=Výsledky!$LQ$6,Tipy!JX37=Výsledky!$LQ$7,Tipy!JX37=Výsledky!$LQ$8,Tipy!JX37=Výsledky!$LQ$9),IF(VLOOKUP(Tipy!JX37,'Kategórie hráčov'!$A$2:$B$46,2,FALSE)=30,30,20),0))</f>
        <v>0</v>
      </c>
      <c r="LR43" s="62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5" t="str">
        <f>IF(ISBLANK($LS$3),"",IF(ISBLANK(Tipy!JT37),"-",SUM(LN43:LR43)))</f>
        <v>-</v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>
        <f>IF(ISBLANK($KQ$3),"",IF(ISBLANK(Tipy!IJ38),0,IF(AND(Tipy!IJ38=Výsledky!$KO$3,Tipy!IL38=Výsledky!$KQ$3),60,0)))</f>
        <v>0</v>
      </c>
      <c r="JY44" s="61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61">
        <f>IF(ISBLANK($KQ$3),"",IF(OR(Tipy!IM38=Výsledky!$JX$6,Tipy!IM38=Výsledky!$JX$7,Tipy!IM38=Výsledky!$JX$8,Tipy!IM38=Výsledky!$JX$9),IF(VLOOKUP(Tipy!IM38,'Kategórie hráčov'!$A$2:$B$46,2,FALSE)=30,30,20),0))</f>
        <v>0</v>
      </c>
      <c r="KA44" s="61">
        <f>IF(ISBLANK($KQ$3),"",IF(OR(Tipy!IN38=Výsledky!$KA$6,Tipy!IN38=Výsledky!$KA$7,Tipy!IN38=Výsledky!$KA$8,Tipy!IN38=Výsledky!$KA$9),IF(VLOOKUP(Tipy!IN38,'Kategórie hráčov'!$A$2:$B$46,2,FALSE)=30,30,20),0))</f>
        <v>0</v>
      </c>
      <c r="KB44" s="62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5" t="str">
        <f>IF(ISBLANK($KQ$3),"",IF(ISBLANK(Tipy!IJ38),"-",SUM(JX44:KB44)))</f>
        <v>-</v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IF(ISBLANK($KQ$3),"",IF(ISBLANK(Tipy!IV38),0,IF(AND(Tipy!IV38=Výsledky!$KO$3,Tipy!IX38=Výsledky!$KQ$3),60,0)))</f>
        <v>0</v>
      </c>
      <c r="KM44" s="61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61">
        <f>IF(ISBLANK($KQ$3),"",IF(OR(Tipy!IY38=Výsledky!$KL$6,Tipy!IY38=Výsledky!$KL$7,Tipy!IY38=Výsledky!$KL$8,Tipy!IY38=Výsledky!$KL$9),VLOOKUP(Tipy!IY38,'Kategórie hráčov'!$A$2:$B$51,2,FALSE),0))</f>
        <v>0</v>
      </c>
      <c r="KO44" s="61">
        <f>IF(ISBLANK($KQ$3),"",IF(OR(Tipy!IZ38=Výsledky!$KO$6,Tipy!IZ38=Výsledky!$KO$7,Tipy!IZ38=Výsledky!$KO$8,Tipy!IZ38=Výsledky!$KO$9),VLOOKUP(Tipy!IZ38,'Kategórie hráčov'!$A$27:$B$76,2,FALSE),0))</f>
        <v>0</v>
      </c>
      <c r="KP44" s="62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5" t="str">
        <f>IF(ISBLANK($KJ$3),"",IF(ISBLANK(Tipy!IV38),"-",SUM(KL44:KP44)))</f>
        <v>-</v>
      </c>
      <c r="KR44" s="64"/>
      <c r="KS44" s="61">
        <f>IF(ISBLANK($KX$3),"",IF(ISBLANK(Tipy!JB38),0,IF(AND(Tipy!JB38=Výsledky!$KV$3,Tipy!JD38=Výsledky!$KX$3),60,0)))</f>
        <v>0</v>
      </c>
      <c r="KT44" s="61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61">
        <f>IF(ISBLANK($KX$3),"",IF(OR(Tipy!JE38=Výsledky!$KS$6,Tipy!JE38=Výsledky!$KS$7,Tipy!JE38=Výsledky!$KS$8,Tipy!JE38=Výsledky!$KS$9),VLOOKUP(Tipy!JE38,'Kategórie hráčov'!$A$2:$B$51,2,FALSE),0))</f>
        <v>0</v>
      </c>
      <c r="KV44" s="61">
        <f>IF(ISBLANK($KX$3),"",IF(OR(Tipy!JF38=Výsledky!$KV$6,Tipy!JF38=Výsledky!$KV$7,Tipy!JF38=Výsledky!$KV$8,Tipy!JF38=Výsledky!$KV$9),VLOOKUP(Tipy!JF38,'Kategórie hráčov'!$A$27:$B$76,2,FALSE),0))</f>
        <v>0</v>
      </c>
      <c r="KW44" s="62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5" t="str">
        <f>IF(ISBLANK($KX$3),"",IF(ISBLANK(Tipy!JB38),"-",SUM(KS44:KW44)))</f>
        <v>-</v>
      </c>
      <c r="KY44" s="64"/>
      <c r="KZ44" s="61">
        <f>IF(ISBLANK($LE$3),"",IF(ISBLANK(Tipy!JH38),0,IF(AND(Tipy!JH38=Výsledky!$LC$3,Tipy!JJ38=Výsledky!$LE$3),60,0)))</f>
        <v>0</v>
      </c>
      <c r="LA44" s="61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61">
        <f>IF(ISBLANK($LE$3),"",IF(OR(Tipy!JK38=Výsledky!$KZ$6,Tipy!JK38=Výsledky!$KZ$7,Tipy!JK38=Výsledky!$KZ$8,Tipy!JK38=Výsledky!$KZ$9),VLOOKUP(Tipy!JK38,'Kategórie hráčov'!$A$2:$B$51,2,FALSE),0))</f>
        <v>0</v>
      </c>
      <c r="LC44" s="61">
        <f>IF(ISBLANK($LE$3),"",IF(OR(Tipy!JL38=Výsledky!$LC$6,Tipy!JL38=Výsledky!$LC$7,Tipy!JL38=Výsledky!$LC$8,Tipy!JL38=Výsledky!$LC$9),VLOOKUP(Tipy!JL38,'Kategórie hráčov'!$A$27:$B$76,2,FALSE),0))</f>
        <v>0</v>
      </c>
      <c r="LD44" s="62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5" t="str">
        <f>IF(ISBLANK($LE$3),"",IF(ISBLANK(Tipy!JH38),"-",SUM(KZ44:LD44)))</f>
        <v>-</v>
      </c>
      <c r="LF44" s="64"/>
      <c r="LG44" s="61">
        <f>IF(ISBLANK($LL$3),"",IF(ISBLANK(Tipy!JN38),0,IF(AND(Tipy!JN38=Výsledky!$LJ$3,Tipy!JP38=Výsledky!$LL35),60,0)))</f>
        <v>0</v>
      </c>
      <c r="LH44" s="61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61">
        <f>IF(ISBLANK($LL$3),"",IF(OR(Tipy!JQ38=Výsledky!$LG$6,Tipy!JQ38=Výsledky!$LG$7,Tipy!JQ38=Výsledky!$LG$8,Tipy!JQ38=Výsledky!$LG$9),VLOOKUP(Tipy!JQ38,'Kategórie hráčov'!$A$2:$B$51,2,FALSE),0))</f>
        <v>0</v>
      </c>
      <c r="LJ44" s="61">
        <f>IF(ISBLANK($LL$3),"",IF(OR(Tipy!JR38=Výsledky!$LJ$6,Tipy!JR38=Výsledky!$LJ$7,Tipy!JR38=Výsledky!$LJ$8,Tipy!JR38=Výsledky!$LJ$9),VLOOKUP(Tipy!JR38,'Kategórie hráčov'!$A$27:$B$76,2,FALSE),0))</f>
        <v>0</v>
      </c>
      <c r="LK44" s="62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5" t="str">
        <f>IF(ISBLANK($LL$3),"",IF(ISBLANK(Tipy!JN38),"-",SUM(LG44:LK44)))</f>
        <v>-</v>
      </c>
      <c r="LM44" s="64"/>
      <c r="LN44" s="61">
        <f>IF(ISBLANK($LS$3),"",IF(ISBLANK(Tipy!JT38),0,IF(AND(Tipy!JT38=Výsledky!$LQ$3,Tipy!JV38=Výsledky!$LS$3),60,0)))</f>
        <v>0</v>
      </c>
      <c r="LO44" s="61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61">
        <f>IF(ISBLANK($LS$3),"",IF(OR(Tipy!JQ38=Výsledky!$LN$6,Tipy!JQ38=Výsledky!$LN$7,Tipy!JQ38=Výsledky!$LN$8,Tipy!JQ38=Výsledky!$LN$9),IF(VLOOKUP(Tipy!JQ38,'Kategórie hráčov'!$A$2:$B$46,2,FALSE)=30,30,20),0))</f>
        <v>0</v>
      </c>
      <c r="LQ44" s="61">
        <f>IF(ISBLANK($LS$3),"",IF(OR(Tipy!JX38=Výsledky!$LQ$6,Tipy!JX38=Výsledky!$LQ$7,Tipy!JX38=Výsledky!$LQ$8,Tipy!JX38=Výsledky!$LQ$9),IF(VLOOKUP(Tipy!JX38,'Kategórie hráčov'!$A$2:$B$46,2,FALSE)=30,30,20),0))</f>
        <v>0</v>
      </c>
      <c r="LR44" s="62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5" t="str">
        <f>IF(ISBLANK($LS$3),"",IF(ISBLANK(Tipy!JT38),"-",SUM(LN44:LR44)))</f>
        <v>-</v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>
        <f>IF(ISBLANK($KQ$3),"",IF(ISBLANK(Tipy!IJ39),0,IF(AND(Tipy!IJ39=Výsledky!$KO$3,Tipy!IL39=Výsledky!$KQ$3),60,0)))</f>
        <v>0</v>
      </c>
      <c r="JY45" s="61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61">
        <f>IF(ISBLANK($KQ$3),"",IF(OR(Tipy!IM39=Výsledky!$JX$6,Tipy!IM39=Výsledky!$JX$7,Tipy!IM39=Výsledky!$JX$8,Tipy!IM39=Výsledky!$JX$9),IF(VLOOKUP(Tipy!IM39,'Kategórie hráčov'!$A$2:$B$46,2,FALSE)=30,30,20),0))</f>
        <v>0</v>
      </c>
      <c r="KA45" s="61">
        <f>IF(ISBLANK($KQ$3),"",IF(OR(Tipy!IN39=Výsledky!$KA$6,Tipy!IN39=Výsledky!$KA$7,Tipy!IN39=Výsledky!$KA$8,Tipy!IN39=Výsledky!$KA$9),IF(VLOOKUP(Tipy!IN39,'Kategórie hráčov'!$A$2:$B$46,2,FALSE)=30,30,20),0))</f>
        <v>0</v>
      </c>
      <c r="KB45" s="62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5" t="str">
        <f>IF(ISBLANK($KQ$3),"",IF(ISBLANK(Tipy!IJ39),"-",SUM(JX45:KB45)))</f>
        <v>-</v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IF(ISBLANK($KQ$3),"",IF(ISBLANK(Tipy!IV39),0,IF(AND(Tipy!IV39=Výsledky!$KO$3,Tipy!IX39=Výsledky!$KQ$3),60,0)))</f>
        <v>0</v>
      </c>
      <c r="KM45" s="61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61">
        <f>IF(ISBLANK($KQ$3),"",IF(OR(Tipy!IY39=Výsledky!$KL$6,Tipy!IY39=Výsledky!$KL$7,Tipy!IY39=Výsledky!$KL$8,Tipy!IY39=Výsledky!$KL$9),VLOOKUP(Tipy!IY39,'Kategórie hráčov'!$A$2:$B$51,2,FALSE),0))</f>
        <v>0</v>
      </c>
      <c r="KO45" s="61">
        <f>IF(ISBLANK($KQ$3),"",IF(OR(Tipy!IZ39=Výsledky!$KO$6,Tipy!IZ39=Výsledky!$KO$7,Tipy!IZ39=Výsledky!$KO$8,Tipy!IZ39=Výsledky!$KO$9),VLOOKUP(Tipy!IZ39,'Kategórie hráčov'!$A$27:$B$76,2,FALSE),0))</f>
        <v>0</v>
      </c>
      <c r="KP45" s="62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5" t="str">
        <f>IF(ISBLANK($KJ$3),"",IF(ISBLANK(Tipy!IV39),"-",SUM(KL45:KP45)))</f>
        <v>-</v>
      </c>
      <c r="KR45" s="64"/>
      <c r="KS45" s="61">
        <f>IF(ISBLANK($KX$3),"",IF(ISBLANK(Tipy!JB39),0,IF(AND(Tipy!JB39=Výsledky!$KV$3,Tipy!JD39=Výsledky!$KX$3),60,0)))</f>
        <v>0</v>
      </c>
      <c r="KT45" s="61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61">
        <f>IF(ISBLANK($KX$3),"",IF(OR(Tipy!JE39=Výsledky!$KS$6,Tipy!JE39=Výsledky!$KS$7,Tipy!JE39=Výsledky!$KS$8,Tipy!JE39=Výsledky!$KS$9),VLOOKUP(Tipy!JE39,'Kategórie hráčov'!$A$2:$B$51,2,FALSE),0))</f>
        <v>0</v>
      </c>
      <c r="KV45" s="61">
        <f>IF(ISBLANK($KX$3),"",IF(OR(Tipy!JF39=Výsledky!$KV$6,Tipy!JF39=Výsledky!$KV$7,Tipy!JF39=Výsledky!$KV$8,Tipy!JF39=Výsledky!$KV$9),VLOOKUP(Tipy!JF39,'Kategórie hráčov'!$A$27:$B$76,2,FALSE),0))</f>
        <v>0</v>
      </c>
      <c r="KW45" s="62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5" t="str">
        <f>IF(ISBLANK($KX$3),"",IF(ISBLANK(Tipy!JB39),"-",SUM(KS45:KW45)))</f>
        <v>-</v>
      </c>
      <c r="KY45" s="64"/>
      <c r="KZ45" s="61">
        <f>IF(ISBLANK($LE$3),"",IF(ISBLANK(Tipy!JH39),0,IF(AND(Tipy!JH39=Výsledky!$LC$3,Tipy!JJ39=Výsledky!$LE$3),60,0)))</f>
        <v>0</v>
      </c>
      <c r="LA45" s="61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61">
        <f>IF(ISBLANK($LE$3),"",IF(OR(Tipy!JK39=Výsledky!$KZ$6,Tipy!JK39=Výsledky!$KZ$7,Tipy!JK39=Výsledky!$KZ$8,Tipy!JK39=Výsledky!$KZ$9),VLOOKUP(Tipy!JK39,'Kategórie hráčov'!$A$2:$B$51,2,FALSE),0))</f>
        <v>0</v>
      </c>
      <c r="LC45" s="61">
        <f>IF(ISBLANK($LE$3),"",IF(OR(Tipy!JL39=Výsledky!$LC$6,Tipy!JL39=Výsledky!$LC$7,Tipy!JL39=Výsledky!$LC$8,Tipy!JL39=Výsledky!$LC$9),VLOOKUP(Tipy!JL39,'Kategórie hráčov'!$A$27:$B$76,2,FALSE),0))</f>
        <v>0</v>
      </c>
      <c r="LD45" s="62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5" t="str">
        <f>IF(ISBLANK($LE$3),"",IF(ISBLANK(Tipy!JH39),"-",SUM(KZ45:LD45)))</f>
        <v>-</v>
      </c>
      <c r="LF45" s="64"/>
      <c r="LG45" s="61">
        <f>IF(ISBLANK($LL$3),"",IF(ISBLANK(Tipy!JN39),0,IF(AND(Tipy!JN39=Výsledky!$LJ$3,Tipy!JP39=Výsledky!$LL36),60,0)))</f>
        <v>0</v>
      </c>
      <c r="LH45" s="61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61">
        <f>IF(ISBLANK($LL$3),"",IF(OR(Tipy!JQ39=Výsledky!$LG$6,Tipy!JQ39=Výsledky!$LG$7,Tipy!JQ39=Výsledky!$LG$8,Tipy!JQ39=Výsledky!$LG$9),VLOOKUP(Tipy!JQ39,'Kategórie hráčov'!$A$2:$B$51,2,FALSE),0))</f>
        <v>0</v>
      </c>
      <c r="LJ45" s="61">
        <f>IF(ISBLANK($LL$3),"",IF(OR(Tipy!JR39=Výsledky!$LJ$6,Tipy!JR39=Výsledky!$LJ$7,Tipy!JR39=Výsledky!$LJ$8,Tipy!JR39=Výsledky!$LJ$9),VLOOKUP(Tipy!JR39,'Kategórie hráčov'!$A$27:$B$76,2,FALSE),0))</f>
        <v>0</v>
      </c>
      <c r="LK45" s="62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5" t="str">
        <f>IF(ISBLANK($LL$3),"",IF(ISBLANK(Tipy!JN39),"-",SUM(LG45:LK45)))</f>
        <v>-</v>
      </c>
      <c r="LM45" s="64"/>
      <c r="LN45" s="61">
        <f>IF(ISBLANK($LS$3),"",IF(ISBLANK(Tipy!JT39),0,IF(AND(Tipy!JT39=Výsledky!$LQ$3,Tipy!JV39=Výsledky!$LS$3),60,0)))</f>
        <v>0</v>
      </c>
      <c r="LO45" s="61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61">
        <f>IF(ISBLANK($LS$3),"",IF(OR(Tipy!JQ39=Výsledky!$LN$6,Tipy!JQ39=Výsledky!$LN$7,Tipy!JQ39=Výsledky!$LN$8,Tipy!JQ39=Výsledky!$LN$9),IF(VLOOKUP(Tipy!JQ39,'Kategórie hráčov'!$A$2:$B$46,2,FALSE)=30,30,20),0))</f>
        <v>0</v>
      </c>
      <c r="LQ45" s="61">
        <f>IF(ISBLANK($LS$3),"",IF(OR(Tipy!JX39=Výsledky!$LQ$6,Tipy!JX39=Výsledky!$LQ$7,Tipy!JX39=Výsledky!$LQ$8,Tipy!JX39=Výsledky!$LQ$9),IF(VLOOKUP(Tipy!JX39,'Kategórie hráčov'!$A$2:$B$46,2,FALSE)=30,30,20),0))</f>
        <v>0</v>
      </c>
      <c r="LR45" s="62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5" t="str">
        <f>IF(ISBLANK($LS$3),"",IF(ISBLANK(Tipy!JT39),"-",SUM(LN45:LR45)))</f>
        <v>-</v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>
        <f>IF(ISBLANK($KQ$3),"",IF(ISBLANK(Tipy!IJ40),0,IF(AND(Tipy!IJ40=Výsledky!$KO$3,Tipy!IL40=Výsledky!$KQ$3),60,0)))</f>
        <v>0</v>
      </c>
      <c r="JY46" s="61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61">
        <f>IF(ISBLANK($KQ$3),"",IF(OR(Tipy!IM40=Výsledky!$JX$6,Tipy!IM40=Výsledky!$JX$7,Tipy!IM40=Výsledky!$JX$8,Tipy!IM40=Výsledky!$JX$9),IF(VLOOKUP(Tipy!IM40,'Kategórie hráčov'!$A$2:$B$46,2,FALSE)=30,30,20),0))</f>
        <v>0</v>
      </c>
      <c r="KA46" s="61">
        <f>IF(ISBLANK($KQ$3),"",IF(OR(Tipy!IN40=Výsledky!$KA$6,Tipy!IN40=Výsledky!$KA$7,Tipy!IN40=Výsledky!$KA$8,Tipy!IN40=Výsledky!$KA$9),IF(VLOOKUP(Tipy!IN40,'Kategórie hráčov'!$A$2:$B$46,2,FALSE)=30,30,20),0))</f>
        <v>0</v>
      </c>
      <c r="KB46" s="62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5" t="str">
        <f>IF(ISBLANK($KQ$3),"",IF(ISBLANK(Tipy!IJ40),"-",SUM(JX46:KB46)))</f>
        <v>-</v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IF(ISBLANK($KQ$3),"",IF(ISBLANK(Tipy!IV40),0,IF(AND(Tipy!IV40=Výsledky!$KO$3,Tipy!IX40=Výsledky!$KQ$3),60,0)))</f>
        <v>0</v>
      </c>
      <c r="KM46" s="61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61">
        <f>IF(ISBLANK($KQ$3),"",IF(OR(Tipy!IY40=Výsledky!$KL$6,Tipy!IY40=Výsledky!$KL$7,Tipy!IY40=Výsledky!$KL$8,Tipy!IY40=Výsledky!$KL$9),VLOOKUP(Tipy!IY40,'Kategórie hráčov'!$A$2:$B$51,2,FALSE),0))</f>
        <v>0</v>
      </c>
      <c r="KO46" s="61">
        <f>IF(ISBLANK($KQ$3),"",IF(OR(Tipy!IZ40=Výsledky!$KO$6,Tipy!IZ40=Výsledky!$KO$7,Tipy!IZ40=Výsledky!$KO$8,Tipy!IZ40=Výsledky!$KO$9),VLOOKUP(Tipy!IZ40,'Kategórie hráčov'!$A$27:$B$76,2,FALSE),0))</f>
        <v>0</v>
      </c>
      <c r="KP46" s="62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5">
        <f>IF(ISBLANK($KJ$3),"",IF(ISBLANK(Tipy!IV40),"-",SUM(KL46:KP46)))</f>
        <v>0</v>
      </c>
      <c r="KR46" s="64"/>
      <c r="KS46" s="61">
        <f>IF(ISBLANK($KX$3),"",IF(ISBLANK(Tipy!JB40),0,IF(AND(Tipy!JB40=Výsledky!$KV$3,Tipy!JD40=Výsledky!$KX$3),60,0)))</f>
        <v>0</v>
      </c>
      <c r="KT46" s="61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61">
        <f>IF(ISBLANK($KX$3),"",IF(OR(Tipy!JE40=Výsledky!$KS$6,Tipy!JE40=Výsledky!$KS$7,Tipy!JE40=Výsledky!$KS$8,Tipy!JE40=Výsledky!$KS$9),VLOOKUP(Tipy!JE40,'Kategórie hráčov'!$A$2:$B$51,2,FALSE),0))</f>
        <v>0</v>
      </c>
      <c r="KV46" s="61">
        <f>IF(ISBLANK($KX$3),"",IF(OR(Tipy!JF40=Výsledky!$KV$6,Tipy!JF40=Výsledky!$KV$7,Tipy!JF40=Výsledky!$KV$8,Tipy!JF40=Výsledky!$KV$9),VLOOKUP(Tipy!JF40,'Kategórie hráčov'!$A$27:$B$76,2,FALSE),0))</f>
        <v>0</v>
      </c>
      <c r="KW46" s="62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5">
        <f>IF(ISBLANK($KX$3),"",IF(ISBLANK(Tipy!JB40),"-",SUM(KS46:KW46)))</f>
        <v>30</v>
      </c>
      <c r="KY46" s="64"/>
      <c r="KZ46" s="61">
        <f>IF(ISBLANK($LE$3),"",IF(ISBLANK(Tipy!JH40),0,IF(AND(Tipy!JH40=Výsledky!$LC$3,Tipy!JJ40=Výsledky!$LE$3),60,0)))</f>
        <v>0</v>
      </c>
      <c r="LA46" s="61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61">
        <f>IF(ISBLANK($LE$3),"",IF(OR(Tipy!JK40=Výsledky!$KZ$6,Tipy!JK40=Výsledky!$KZ$7,Tipy!JK40=Výsledky!$KZ$8,Tipy!JK40=Výsledky!$KZ$9),VLOOKUP(Tipy!JK40,'Kategórie hráčov'!$A$2:$B$51,2,FALSE),0))</f>
        <v>0</v>
      </c>
      <c r="LC46" s="61">
        <f>IF(ISBLANK($LE$3),"",IF(OR(Tipy!JL40=Výsledky!$LC$6,Tipy!JL40=Výsledky!$LC$7,Tipy!JL40=Výsledky!$LC$8,Tipy!JL40=Výsledky!$LC$9),VLOOKUP(Tipy!JL40,'Kategórie hráčov'!$A$27:$B$76,2,FALSE),0))</f>
        <v>0</v>
      </c>
      <c r="LD46" s="62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5">
        <f>IF(ISBLANK($LE$3),"",IF(ISBLANK(Tipy!JH40),"-",SUM(KZ46:LD46)))</f>
        <v>20</v>
      </c>
      <c r="LF46" s="64"/>
      <c r="LG46" s="61">
        <f>IF(ISBLANK($LL$3),"",IF(ISBLANK(Tipy!JN40),0,IF(AND(Tipy!JN40=Výsledky!$LJ$3,Tipy!JP40=Výsledky!$LL37),60,0)))</f>
        <v>0</v>
      </c>
      <c r="LH46" s="61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61">
        <f>IF(ISBLANK($LL$3),"",IF(OR(Tipy!JQ40=Výsledky!$LG$6,Tipy!JQ40=Výsledky!$LG$7,Tipy!JQ40=Výsledky!$LG$8,Tipy!JQ40=Výsledky!$LG$9),VLOOKUP(Tipy!JQ40,'Kategórie hráčov'!$A$2:$B$51,2,FALSE),0))</f>
        <v>20</v>
      </c>
      <c r="LJ46" s="61">
        <f>IF(ISBLANK($LL$3),"",IF(OR(Tipy!JR40=Výsledky!$LJ$6,Tipy!JR40=Výsledky!$LJ$7,Tipy!JR40=Výsledky!$LJ$8,Tipy!JR40=Výsledky!$LJ$9),VLOOKUP(Tipy!JR40,'Kategórie hráčov'!$A$27:$B$76,2,FALSE),0))</f>
        <v>0</v>
      </c>
      <c r="LK46" s="62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5">
        <f>IF(ISBLANK($LL$3),"",IF(ISBLANK(Tipy!JN40),"-",SUM(LG46:LK46)))</f>
        <v>40</v>
      </c>
      <c r="LM46" s="64"/>
      <c r="LN46" s="61">
        <f>IF(ISBLANK($LS$3),"",IF(ISBLANK(Tipy!JT40),0,IF(AND(Tipy!JT40=Výsledky!$LQ$3,Tipy!JV40=Výsledky!$LS$3),60,0)))</f>
        <v>0</v>
      </c>
      <c r="LO46" s="61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61">
        <f>IF(ISBLANK($LS$3),"",IF(OR(Tipy!JQ40=Výsledky!$LN$6,Tipy!JQ40=Výsledky!$LN$7,Tipy!JQ40=Výsledky!$LN$8,Tipy!JQ40=Výsledky!$LN$9),IF(VLOOKUP(Tipy!JQ40,'Kategórie hráčov'!$A$2:$B$46,2,FALSE)=30,30,20),0))</f>
        <v>0</v>
      </c>
      <c r="LQ46" s="61">
        <f>IF(ISBLANK($LS$3),"",IF(OR(Tipy!JX40=Výsledky!$LQ$6,Tipy!JX40=Výsledky!$LQ$7,Tipy!JX40=Výsledky!$LQ$8,Tipy!JX40=Výsledky!$LQ$9),IF(VLOOKUP(Tipy!JX40,'Kategórie hráčov'!$A$2:$B$46,2,FALSE)=30,30,20),0))</f>
        <v>0</v>
      </c>
      <c r="LR46" s="62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5">
        <f>IF(ISBLANK($LS$3),"",IF(ISBLANK(Tipy!JT40),"-",SUM(LN46:LR46)))</f>
        <v>10</v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>
        <f>IF(ISBLANK($KQ$3),"",IF(ISBLANK(Tipy!IJ41),0,IF(AND(Tipy!IJ41=Výsledky!$KO$3,Tipy!IL41=Výsledky!$KQ$3),60,0)))</f>
        <v>0</v>
      </c>
      <c r="JY47" s="61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61">
        <f>IF(ISBLANK($KQ$3),"",IF(OR(Tipy!IM41=Výsledky!$JX$6,Tipy!IM41=Výsledky!$JX$7,Tipy!IM41=Výsledky!$JX$8,Tipy!IM41=Výsledky!$JX$9),IF(VLOOKUP(Tipy!IM41,'Kategórie hráčov'!$A$2:$B$46,2,FALSE)=30,30,20),0))</f>
        <v>0</v>
      </c>
      <c r="KA47" s="61">
        <f>IF(ISBLANK($KQ$3),"",IF(OR(Tipy!IN41=Výsledky!$KA$6,Tipy!IN41=Výsledky!$KA$7,Tipy!IN41=Výsledky!$KA$8,Tipy!IN41=Výsledky!$KA$9),IF(VLOOKUP(Tipy!IN41,'Kategórie hráčov'!$A$2:$B$46,2,FALSE)=30,30,20),0))</f>
        <v>0</v>
      </c>
      <c r="KB47" s="62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5" t="str">
        <f>IF(ISBLANK($KQ$3),"",IF(ISBLANK(Tipy!IJ41),"-",SUM(JX47:KB47)))</f>
        <v>-</v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IF(ISBLANK($KQ$3),"",IF(ISBLANK(Tipy!IV41),0,IF(AND(Tipy!IV41=Výsledky!$KO$3,Tipy!IX41=Výsledky!$KQ$3),60,0)))</f>
        <v>0</v>
      </c>
      <c r="KM47" s="61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61">
        <f>IF(ISBLANK($KQ$3),"",IF(OR(Tipy!IY41=Výsledky!$KL$6,Tipy!IY41=Výsledky!$KL$7,Tipy!IY41=Výsledky!$KL$8,Tipy!IY41=Výsledky!$KL$9),VLOOKUP(Tipy!IY41,'Kategórie hráčov'!$A$2:$B$51,2,FALSE),0))</f>
        <v>0</v>
      </c>
      <c r="KO47" s="61">
        <f>IF(ISBLANK($KQ$3),"",IF(OR(Tipy!IZ41=Výsledky!$KO$6,Tipy!IZ41=Výsledky!$KO$7,Tipy!IZ41=Výsledky!$KO$8,Tipy!IZ41=Výsledky!$KO$9),VLOOKUP(Tipy!IZ41,'Kategórie hráčov'!$A$27:$B$76,2,FALSE),0))</f>
        <v>0</v>
      </c>
      <c r="KP47" s="62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5" t="str">
        <f>IF(ISBLANK($KJ$3),"",IF(ISBLANK(Tipy!IV41),"-",SUM(KL47:KP47)))</f>
        <v>-</v>
      </c>
      <c r="KR47" s="64"/>
      <c r="KS47" s="61">
        <f>IF(ISBLANK($KX$3),"",IF(ISBLANK(Tipy!JB41),0,IF(AND(Tipy!JB41=Výsledky!$KV$3,Tipy!JD41=Výsledky!$KX$3),60,0)))</f>
        <v>0</v>
      </c>
      <c r="KT47" s="61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61">
        <f>IF(ISBLANK($KX$3),"",IF(OR(Tipy!JE41=Výsledky!$KS$6,Tipy!JE41=Výsledky!$KS$7,Tipy!JE41=Výsledky!$KS$8,Tipy!JE41=Výsledky!$KS$9),VLOOKUP(Tipy!JE41,'Kategórie hráčov'!$A$2:$B$51,2,FALSE),0))</f>
        <v>0</v>
      </c>
      <c r="KV47" s="61">
        <f>IF(ISBLANK($KX$3),"",IF(OR(Tipy!JF41=Výsledky!$KV$6,Tipy!JF41=Výsledky!$KV$7,Tipy!JF41=Výsledky!$KV$8,Tipy!JF41=Výsledky!$KV$9),VLOOKUP(Tipy!JF41,'Kategórie hráčov'!$A$27:$B$76,2,FALSE),0))</f>
        <v>0</v>
      </c>
      <c r="KW47" s="62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5" t="str">
        <f>IF(ISBLANK($KX$3),"",IF(ISBLANK(Tipy!JB41),"-",SUM(KS47:KW47)))</f>
        <v>-</v>
      </c>
      <c r="KY47" s="64"/>
      <c r="KZ47" s="61">
        <f>IF(ISBLANK($LE$3),"",IF(ISBLANK(Tipy!JH41),0,IF(AND(Tipy!JH41=Výsledky!$LC$3,Tipy!JJ41=Výsledky!$LE$3),60,0)))</f>
        <v>0</v>
      </c>
      <c r="LA47" s="61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61">
        <f>IF(ISBLANK($LE$3),"",IF(OR(Tipy!JK41=Výsledky!$KZ$6,Tipy!JK41=Výsledky!$KZ$7,Tipy!JK41=Výsledky!$KZ$8,Tipy!JK41=Výsledky!$KZ$9),VLOOKUP(Tipy!JK41,'Kategórie hráčov'!$A$2:$B$51,2,FALSE),0))</f>
        <v>0</v>
      </c>
      <c r="LC47" s="61">
        <f>IF(ISBLANK($LE$3),"",IF(OR(Tipy!JL41=Výsledky!$LC$6,Tipy!JL41=Výsledky!$LC$7,Tipy!JL41=Výsledky!$LC$8,Tipy!JL41=Výsledky!$LC$9),VLOOKUP(Tipy!JL41,'Kategórie hráčov'!$A$27:$B$76,2,FALSE),0))</f>
        <v>0</v>
      </c>
      <c r="LD47" s="62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5" t="str">
        <f>IF(ISBLANK($LE$3),"",IF(ISBLANK(Tipy!JH41),"-",SUM(KZ47:LD47)))</f>
        <v>-</v>
      </c>
      <c r="LF47" s="64"/>
      <c r="LG47" s="61">
        <f>IF(ISBLANK($LL$3),"",IF(ISBLANK(Tipy!JN41),0,IF(AND(Tipy!JN41=Výsledky!$LJ$3,Tipy!JP41=Výsledky!$LL38),60,0)))</f>
        <v>0</v>
      </c>
      <c r="LH47" s="61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61">
        <f>IF(ISBLANK($LL$3),"",IF(OR(Tipy!JQ41=Výsledky!$LG$6,Tipy!JQ41=Výsledky!$LG$7,Tipy!JQ41=Výsledky!$LG$8,Tipy!JQ41=Výsledky!$LG$9),VLOOKUP(Tipy!JQ41,'Kategórie hráčov'!$A$2:$B$51,2,FALSE),0))</f>
        <v>0</v>
      </c>
      <c r="LJ47" s="61">
        <f>IF(ISBLANK($LL$3),"",IF(OR(Tipy!JR41=Výsledky!$LJ$6,Tipy!JR41=Výsledky!$LJ$7,Tipy!JR41=Výsledky!$LJ$8,Tipy!JR41=Výsledky!$LJ$9),VLOOKUP(Tipy!JR41,'Kategórie hráčov'!$A$27:$B$76,2,FALSE),0))</f>
        <v>0</v>
      </c>
      <c r="LK47" s="62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5" t="str">
        <f>IF(ISBLANK($LL$3),"",IF(ISBLANK(Tipy!JN41),"-",SUM(LG47:LK47)))</f>
        <v>-</v>
      </c>
      <c r="LM47" s="64"/>
      <c r="LN47" s="61">
        <f>IF(ISBLANK($LS$3),"",IF(ISBLANK(Tipy!JT41),0,IF(AND(Tipy!JT41=Výsledky!$LQ$3,Tipy!JV41=Výsledky!$LS$3),60,0)))</f>
        <v>0</v>
      </c>
      <c r="LO47" s="61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61">
        <f>IF(ISBLANK($LS$3),"",IF(OR(Tipy!JQ41=Výsledky!$LN$6,Tipy!JQ41=Výsledky!$LN$7,Tipy!JQ41=Výsledky!$LN$8,Tipy!JQ41=Výsledky!$LN$9),IF(VLOOKUP(Tipy!JQ41,'Kategórie hráčov'!$A$2:$B$46,2,FALSE)=30,30,20),0))</f>
        <v>0</v>
      </c>
      <c r="LQ47" s="61">
        <f>IF(ISBLANK($LS$3),"",IF(OR(Tipy!JX41=Výsledky!$LQ$6,Tipy!JX41=Výsledky!$LQ$7,Tipy!JX41=Výsledky!$LQ$8,Tipy!JX41=Výsledky!$LQ$9),IF(VLOOKUP(Tipy!JX41,'Kategórie hráčov'!$A$2:$B$46,2,FALSE)=30,30,20),0))</f>
        <v>0</v>
      </c>
      <c r="LR47" s="62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5" t="str">
        <f>IF(ISBLANK($LS$3),"",IF(ISBLANK(Tipy!JT41),"-",SUM(LN47:LR47)))</f>
        <v>-</v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>
        <f>IF(ISBLANK($KQ$3),"",IF(ISBLANK(Tipy!IJ42),0,IF(AND(Tipy!IJ42=Výsledky!$KO$3,Tipy!IL42=Výsledky!$KQ$3),60,0)))</f>
        <v>0</v>
      </c>
      <c r="JY48" s="61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61">
        <f>IF(ISBLANK($KQ$3),"",IF(OR(Tipy!IM42=Výsledky!$JX$6,Tipy!IM42=Výsledky!$JX$7,Tipy!IM42=Výsledky!$JX$8,Tipy!IM42=Výsledky!$JX$9),IF(VLOOKUP(Tipy!IM42,'Kategórie hráčov'!$A$2:$B$46,2,FALSE)=30,30,20),0))</f>
        <v>0</v>
      </c>
      <c r="KA48" s="61">
        <f>IF(ISBLANK($KQ$3),"",IF(OR(Tipy!IN42=Výsledky!$KA$6,Tipy!IN42=Výsledky!$KA$7,Tipy!IN42=Výsledky!$KA$8,Tipy!IN42=Výsledky!$KA$9),IF(VLOOKUP(Tipy!IN42,'Kategórie hráčov'!$A$2:$B$46,2,FALSE)=30,30,20),0))</f>
        <v>0</v>
      </c>
      <c r="KB48" s="62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5" t="str">
        <f>IF(ISBLANK($KQ$3),"",IF(ISBLANK(Tipy!IJ42),"-",SUM(JX48:KB48)))</f>
        <v>-</v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IF(ISBLANK($KQ$3),"",IF(ISBLANK(Tipy!IV42),0,IF(AND(Tipy!IV42=Výsledky!$KO$3,Tipy!IX42=Výsledky!$KQ$3),60,0)))</f>
        <v>0</v>
      </c>
      <c r="KM48" s="61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61">
        <f>IF(ISBLANK($KQ$3),"",IF(OR(Tipy!IY42=Výsledky!$KL$6,Tipy!IY42=Výsledky!$KL$7,Tipy!IY42=Výsledky!$KL$8,Tipy!IY42=Výsledky!$KL$9),VLOOKUP(Tipy!IY42,'Kategórie hráčov'!$A$2:$B$51,2,FALSE),0))</f>
        <v>0</v>
      </c>
      <c r="KO48" s="61">
        <f>IF(ISBLANK($KQ$3),"",IF(OR(Tipy!IZ42=Výsledky!$KO$6,Tipy!IZ42=Výsledky!$KO$7,Tipy!IZ42=Výsledky!$KO$8,Tipy!IZ42=Výsledky!$KO$9),VLOOKUP(Tipy!IZ42,'Kategórie hráčov'!$A$27:$B$76,2,FALSE),0))</f>
        <v>0</v>
      </c>
      <c r="KP48" s="62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5" t="str">
        <f>IF(ISBLANK($KJ$3),"",IF(ISBLANK(Tipy!IV42),"-",SUM(KL48:KP48)))</f>
        <v>-</v>
      </c>
      <c r="KR48" s="64"/>
      <c r="KS48" s="61">
        <f>IF(ISBLANK($KX$3),"",IF(ISBLANK(Tipy!JB42),0,IF(AND(Tipy!JB42=Výsledky!$KV$3,Tipy!JD42=Výsledky!$KX$3),60,0)))</f>
        <v>0</v>
      </c>
      <c r="KT48" s="61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61">
        <f>IF(ISBLANK($KX$3),"",IF(OR(Tipy!JE42=Výsledky!$KS$6,Tipy!JE42=Výsledky!$KS$7,Tipy!JE42=Výsledky!$KS$8,Tipy!JE42=Výsledky!$KS$9),VLOOKUP(Tipy!JE42,'Kategórie hráčov'!$A$2:$B$51,2,FALSE),0))</f>
        <v>0</v>
      </c>
      <c r="KV48" s="61">
        <f>IF(ISBLANK($KX$3),"",IF(OR(Tipy!JF42=Výsledky!$KV$6,Tipy!JF42=Výsledky!$KV$7,Tipy!JF42=Výsledky!$KV$8,Tipy!JF42=Výsledky!$KV$9),VLOOKUP(Tipy!JF42,'Kategórie hráčov'!$A$27:$B$76,2,FALSE),0))</f>
        <v>0</v>
      </c>
      <c r="KW48" s="62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5" t="str">
        <f>IF(ISBLANK($KX$3),"",IF(ISBLANK(Tipy!JB42),"-",SUM(KS48:KW48)))</f>
        <v>-</v>
      </c>
      <c r="KY48" s="64"/>
      <c r="KZ48" s="61">
        <f>IF(ISBLANK($LE$3),"",IF(ISBLANK(Tipy!JH42),0,IF(AND(Tipy!JH42=Výsledky!$LC$3,Tipy!JJ42=Výsledky!$LE$3),60,0)))</f>
        <v>0</v>
      </c>
      <c r="LA48" s="61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61">
        <f>IF(ISBLANK($LE$3),"",IF(OR(Tipy!JK42=Výsledky!$KZ$6,Tipy!JK42=Výsledky!$KZ$7,Tipy!JK42=Výsledky!$KZ$8,Tipy!JK42=Výsledky!$KZ$9),VLOOKUP(Tipy!JK42,'Kategórie hráčov'!$A$2:$B$51,2,FALSE),0))</f>
        <v>0</v>
      </c>
      <c r="LC48" s="61">
        <f>IF(ISBLANK($LE$3),"",IF(OR(Tipy!JL42=Výsledky!$LC$6,Tipy!JL42=Výsledky!$LC$7,Tipy!JL42=Výsledky!$LC$8,Tipy!JL42=Výsledky!$LC$9),VLOOKUP(Tipy!JL42,'Kategórie hráčov'!$A$27:$B$76,2,FALSE),0))</f>
        <v>0</v>
      </c>
      <c r="LD48" s="62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5" t="str">
        <f>IF(ISBLANK($LE$3),"",IF(ISBLANK(Tipy!JH42),"-",SUM(KZ48:LD48)))</f>
        <v>-</v>
      </c>
      <c r="LF48" s="64"/>
      <c r="LG48" s="61">
        <f>IF(ISBLANK($LL$3),"",IF(ISBLANK(Tipy!JN42),0,IF(AND(Tipy!JN42=Výsledky!$LJ$3,Tipy!JP42=Výsledky!$LL39),60,0)))</f>
        <v>0</v>
      </c>
      <c r="LH48" s="61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61">
        <f>IF(ISBLANK($LL$3),"",IF(OR(Tipy!JQ42=Výsledky!$LG$6,Tipy!JQ42=Výsledky!$LG$7,Tipy!JQ42=Výsledky!$LG$8,Tipy!JQ42=Výsledky!$LG$9),VLOOKUP(Tipy!JQ42,'Kategórie hráčov'!$A$2:$B$51,2,FALSE),0))</f>
        <v>0</v>
      </c>
      <c r="LJ48" s="61">
        <f>IF(ISBLANK($LL$3),"",IF(OR(Tipy!JR42=Výsledky!$LJ$6,Tipy!JR42=Výsledky!$LJ$7,Tipy!JR42=Výsledky!$LJ$8,Tipy!JR42=Výsledky!$LJ$9),VLOOKUP(Tipy!JR42,'Kategórie hráčov'!$A$27:$B$76,2,FALSE),0))</f>
        <v>0</v>
      </c>
      <c r="LK48" s="62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5" t="str">
        <f>IF(ISBLANK($LL$3),"",IF(ISBLANK(Tipy!JN42),"-",SUM(LG48:LK48)))</f>
        <v>-</v>
      </c>
      <c r="LM48" s="64"/>
      <c r="LN48" s="61">
        <f>IF(ISBLANK($LS$3),"",IF(ISBLANK(Tipy!JT42),0,IF(AND(Tipy!JT42=Výsledky!$LQ$3,Tipy!JV42=Výsledky!$LS$3),60,0)))</f>
        <v>0</v>
      </c>
      <c r="LO48" s="61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61">
        <f>IF(ISBLANK($LS$3),"",IF(OR(Tipy!JQ42=Výsledky!$LN$6,Tipy!JQ42=Výsledky!$LN$7,Tipy!JQ42=Výsledky!$LN$8,Tipy!JQ42=Výsledky!$LN$9),IF(VLOOKUP(Tipy!JQ42,'Kategórie hráčov'!$A$2:$B$46,2,FALSE)=30,30,20),0))</f>
        <v>0</v>
      </c>
      <c r="LQ48" s="61">
        <f>IF(ISBLANK($LS$3),"",IF(OR(Tipy!JX42=Výsledky!$LQ$6,Tipy!JX42=Výsledky!$LQ$7,Tipy!JX42=Výsledky!$LQ$8,Tipy!JX42=Výsledky!$LQ$9),IF(VLOOKUP(Tipy!JX42,'Kategórie hráčov'!$A$2:$B$46,2,FALSE)=30,30,20),0))</f>
        <v>0</v>
      </c>
      <c r="LR48" s="62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5" t="str">
        <f>IF(ISBLANK($LS$3),"",IF(ISBLANK(Tipy!JT42),"-",SUM(LN48:LR48)))</f>
        <v>-</v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>
        <f>IF(ISBLANK($KQ$3),"",IF(ISBLANK(Tipy!IJ43),0,IF(AND(Tipy!IJ43=Výsledky!$KO$3,Tipy!IL43=Výsledky!$KQ$3),60,0)))</f>
        <v>0</v>
      </c>
      <c r="JY49" s="61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61">
        <f>IF(ISBLANK($KQ$3),"",IF(OR(Tipy!IM43=Výsledky!$JX$6,Tipy!IM43=Výsledky!$JX$7,Tipy!IM43=Výsledky!$JX$8,Tipy!IM43=Výsledky!$JX$9),IF(VLOOKUP(Tipy!IM43,'Kategórie hráčov'!$A$2:$B$46,2,FALSE)=30,30,20),0))</f>
        <v>0</v>
      </c>
      <c r="KA49" s="61">
        <f>IF(ISBLANK($KQ$3),"",IF(OR(Tipy!IN43=Výsledky!$KA$6,Tipy!IN43=Výsledky!$KA$7,Tipy!IN43=Výsledky!$KA$8,Tipy!IN43=Výsledky!$KA$9),IF(VLOOKUP(Tipy!IN43,'Kategórie hráčov'!$A$2:$B$46,2,FALSE)=30,30,20),0))</f>
        <v>0</v>
      </c>
      <c r="KB49" s="62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5" t="str">
        <f>IF(ISBLANK($KQ$3),"",IF(ISBLANK(Tipy!IJ43),"-",SUM(JX49:KB49)))</f>
        <v>-</v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IF(ISBLANK($KQ$3),"",IF(ISBLANK(Tipy!IV43),0,IF(AND(Tipy!IV43=Výsledky!$KO$3,Tipy!IX43=Výsledky!$KQ$3),60,0)))</f>
        <v>0</v>
      </c>
      <c r="KM49" s="61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61">
        <f>IF(ISBLANK($KQ$3),"",IF(OR(Tipy!IY43=Výsledky!$KL$6,Tipy!IY43=Výsledky!$KL$7,Tipy!IY43=Výsledky!$KL$8,Tipy!IY43=Výsledky!$KL$9),VLOOKUP(Tipy!IY43,'Kategórie hráčov'!$A$2:$B$51,2,FALSE),0))</f>
        <v>0</v>
      </c>
      <c r="KO49" s="61">
        <f>IF(ISBLANK($KQ$3),"",IF(OR(Tipy!IZ43=Výsledky!$KO$6,Tipy!IZ43=Výsledky!$KO$7,Tipy!IZ43=Výsledky!$KO$8,Tipy!IZ43=Výsledky!$KO$9),VLOOKUP(Tipy!IZ43,'Kategórie hráčov'!$A$27:$B$76,2,FALSE),0))</f>
        <v>0</v>
      </c>
      <c r="KP49" s="62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5" t="str">
        <f>IF(ISBLANK($KJ$3),"",IF(ISBLANK(Tipy!IV43),"-",SUM(KL49:KP49)))</f>
        <v>-</v>
      </c>
      <c r="KR49" s="64"/>
      <c r="KS49" s="61">
        <f>IF(ISBLANK($KX$3),"",IF(ISBLANK(Tipy!JB43),0,IF(AND(Tipy!JB43=Výsledky!$KV$3,Tipy!JD43=Výsledky!$KX$3),60,0)))</f>
        <v>0</v>
      </c>
      <c r="KT49" s="61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61">
        <f>IF(ISBLANK($KX$3),"",IF(OR(Tipy!JE43=Výsledky!$KS$6,Tipy!JE43=Výsledky!$KS$7,Tipy!JE43=Výsledky!$KS$8,Tipy!JE43=Výsledky!$KS$9),VLOOKUP(Tipy!JE43,'Kategórie hráčov'!$A$2:$B$51,2,FALSE),0))</f>
        <v>0</v>
      </c>
      <c r="KV49" s="61">
        <f>IF(ISBLANK($KX$3),"",IF(OR(Tipy!JF43=Výsledky!$KV$6,Tipy!JF43=Výsledky!$KV$7,Tipy!JF43=Výsledky!$KV$8,Tipy!JF43=Výsledky!$KV$9),VLOOKUP(Tipy!JF43,'Kategórie hráčov'!$A$27:$B$76,2,FALSE),0))</f>
        <v>0</v>
      </c>
      <c r="KW49" s="62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5" t="str">
        <f>IF(ISBLANK($KX$3),"",IF(ISBLANK(Tipy!JB43),"-",SUM(KS49:KW49)))</f>
        <v>-</v>
      </c>
      <c r="KY49" s="64"/>
      <c r="KZ49" s="61">
        <f>IF(ISBLANK($LE$3),"",IF(ISBLANK(Tipy!JH43),0,IF(AND(Tipy!JH43=Výsledky!$LC$3,Tipy!JJ43=Výsledky!$LE$3),60,0)))</f>
        <v>0</v>
      </c>
      <c r="LA49" s="61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61">
        <f>IF(ISBLANK($LE$3),"",IF(OR(Tipy!JK43=Výsledky!$KZ$6,Tipy!JK43=Výsledky!$KZ$7,Tipy!JK43=Výsledky!$KZ$8,Tipy!JK43=Výsledky!$KZ$9),VLOOKUP(Tipy!JK43,'Kategórie hráčov'!$A$2:$B$51,2,FALSE),0))</f>
        <v>0</v>
      </c>
      <c r="LC49" s="61">
        <f>IF(ISBLANK($LE$3),"",IF(OR(Tipy!JL43=Výsledky!$LC$6,Tipy!JL43=Výsledky!$LC$7,Tipy!JL43=Výsledky!$LC$8,Tipy!JL43=Výsledky!$LC$9),VLOOKUP(Tipy!JL43,'Kategórie hráčov'!$A$27:$B$76,2,FALSE),0))</f>
        <v>0</v>
      </c>
      <c r="LD49" s="62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5" t="str">
        <f>IF(ISBLANK($LE$3),"",IF(ISBLANK(Tipy!JH43),"-",SUM(KZ49:LD49)))</f>
        <v>-</v>
      </c>
      <c r="LF49" s="64"/>
      <c r="LG49" s="61">
        <f>IF(ISBLANK($LL$3),"",IF(ISBLANK(Tipy!JN43),0,IF(AND(Tipy!JN43=Výsledky!$LJ$3,Tipy!JP43=Výsledky!$LL40),60,0)))</f>
        <v>0</v>
      </c>
      <c r="LH49" s="61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61">
        <f>IF(ISBLANK($LL$3),"",IF(OR(Tipy!JQ43=Výsledky!$LG$6,Tipy!JQ43=Výsledky!$LG$7,Tipy!JQ43=Výsledky!$LG$8,Tipy!JQ43=Výsledky!$LG$9),VLOOKUP(Tipy!JQ43,'Kategórie hráčov'!$A$2:$B$51,2,FALSE),0))</f>
        <v>0</v>
      </c>
      <c r="LJ49" s="61">
        <f>IF(ISBLANK($LL$3),"",IF(OR(Tipy!JR43=Výsledky!$LJ$6,Tipy!JR43=Výsledky!$LJ$7,Tipy!JR43=Výsledky!$LJ$8,Tipy!JR43=Výsledky!$LJ$9),VLOOKUP(Tipy!JR43,'Kategórie hráčov'!$A$27:$B$76,2,FALSE),0))</f>
        <v>0</v>
      </c>
      <c r="LK49" s="62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5" t="str">
        <f>IF(ISBLANK($LL$3),"",IF(ISBLANK(Tipy!JN43),"-",SUM(LG49:LK49)))</f>
        <v>-</v>
      </c>
      <c r="LM49" s="64"/>
      <c r="LN49" s="61">
        <f>IF(ISBLANK($LS$3),"",IF(ISBLANK(Tipy!JT43),0,IF(AND(Tipy!JT43=Výsledky!$LQ$3,Tipy!JV43=Výsledky!$LS$3),60,0)))</f>
        <v>0</v>
      </c>
      <c r="LO49" s="61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61">
        <f>IF(ISBLANK($LS$3),"",IF(OR(Tipy!JQ43=Výsledky!$LN$6,Tipy!JQ43=Výsledky!$LN$7,Tipy!JQ43=Výsledky!$LN$8,Tipy!JQ43=Výsledky!$LN$9),IF(VLOOKUP(Tipy!JQ43,'Kategórie hráčov'!$A$2:$B$46,2,FALSE)=30,30,20),0))</f>
        <v>0</v>
      </c>
      <c r="LQ49" s="61">
        <f>IF(ISBLANK($LS$3),"",IF(OR(Tipy!JX43=Výsledky!$LQ$6,Tipy!JX43=Výsledky!$LQ$7,Tipy!JX43=Výsledky!$LQ$8,Tipy!JX43=Výsledky!$LQ$9),IF(VLOOKUP(Tipy!JX43,'Kategórie hráčov'!$A$2:$B$46,2,FALSE)=30,30,20),0))</f>
        <v>0</v>
      </c>
      <c r="LR49" s="62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5" t="str">
        <f>IF(ISBLANK($LS$3),"",IF(ISBLANK(Tipy!JT43),"-",SUM(LN49:LR49)))</f>
        <v>-</v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>
        <f>IF(ISBLANK($KQ$3),"",IF(ISBLANK(Tipy!IJ44),0,IF(AND(Tipy!IJ44=Výsledky!$KO$3,Tipy!IL44=Výsledky!$KQ$3),60,0)))</f>
        <v>0</v>
      </c>
      <c r="JY50" s="61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61">
        <f>IF(ISBLANK($KQ$3),"",IF(OR(Tipy!IM44=Výsledky!$JX$6,Tipy!IM44=Výsledky!$JX$7,Tipy!IM44=Výsledky!$JX$8,Tipy!IM44=Výsledky!$JX$9),IF(VLOOKUP(Tipy!IM44,'Kategórie hráčov'!$A$2:$B$46,2,FALSE)=30,30,20),0))</f>
        <v>0</v>
      </c>
      <c r="KA50" s="61">
        <f>IF(ISBLANK($KQ$3),"",IF(OR(Tipy!IN44=Výsledky!$KA$6,Tipy!IN44=Výsledky!$KA$7,Tipy!IN44=Výsledky!$KA$8,Tipy!IN44=Výsledky!$KA$9),IF(VLOOKUP(Tipy!IN44,'Kategórie hráčov'!$A$2:$B$46,2,FALSE)=30,30,20),0))</f>
        <v>0</v>
      </c>
      <c r="KB50" s="62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5" t="str">
        <f>IF(ISBLANK($KQ$3),"",IF(ISBLANK(Tipy!IJ44),"-",SUM(JX50:KB50)))</f>
        <v>-</v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IF(ISBLANK($KQ$3),"",IF(ISBLANK(Tipy!IV44),0,IF(AND(Tipy!IV44=Výsledky!$KO$3,Tipy!IX44=Výsledky!$KQ$3),60,0)))</f>
        <v>0</v>
      </c>
      <c r="KM50" s="61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61">
        <f>IF(ISBLANK($KQ$3),"",IF(OR(Tipy!IY44=Výsledky!$KL$6,Tipy!IY44=Výsledky!$KL$7,Tipy!IY44=Výsledky!$KL$8,Tipy!IY44=Výsledky!$KL$9),VLOOKUP(Tipy!IY44,'Kategórie hráčov'!$A$2:$B$51,2,FALSE),0))</f>
        <v>0</v>
      </c>
      <c r="KO50" s="61">
        <f>IF(ISBLANK($KQ$3),"",IF(OR(Tipy!IZ44=Výsledky!$KO$6,Tipy!IZ44=Výsledky!$KO$7,Tipy!IZ44=Výsledky!$KO$8,Tipy!IZ44=Výsledky!$KO$9),VLOOKUP(Tipy!IZ44,'Kategórie hráčov'!$A$27:$B$76,2,FALSE),0))</f>
        <v>0</v>
      </c>
      <c r="KP50" s="62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5">
        <f>IF(ISBLANK($KJ$3),"",IF(ISBLANK(Tipy!IV44),"-",SUM(KL50:KP50)))</f>
        <v>20</v>
      </c>
      <c r="KR50" s="64"/>
      <c r="KS50" s="61">
        <f>IF(ISBLANK($KX$3),"",IF(ISBLANK(Tipy!JB44),0,IF(AND(Tipy!JB44=Výsledky!$KV$3,Tipy!JD44=Výsledky!$KX$3),60,0)))</f>
        <v>0</v>
      </c>
      <c r="KT50" s="61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61">
        <f>IF(ISBLANK($KX$3),"",IF(OR(Tipy!JE44=Výsledky!$KS$6,Tipy!JE44=Výsledky!$KS$7,Tipy!JE44=Výsledky!$KS$8,Tipy!JE44=Výsledky!$KS$9),VLOOKUP(Tipy!JE44,'Kategórie hráčov'!$A$2:$B$51,2,FALSE),0))</f>
        <v>0</v>
      </c>
      <c r="KV50" s="61">
        <f>IF(ISBLANK($KX$3),"",IF(OR(Tipy!JF44=Výsledky!$KV$6,Tipy!JF44=Výsledky!$KV$7,Tipy!JF44=Výsledky!$KV$8,Tipy!JF44=Výsledky!$KV$9),VLOOKUP(Tipy!JF44,'Kategórie hráčov'!$A$27:$B$76,2,FALSE),0))</f>
        <v>30</v>
      </c>
      <c r="KW50" s="62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5">
        <f>IF(ISBLANK($KX$3),"",IF(ISBLANK(Tipy!JB44),"-",SUM(KS50:KW50)))</f>
        <v>60</v>
      </c>
      <c r="KY50" s="64"/>
      <c r="KZ50" s="61">
        <f>IF(ISBLANK($LE$3),"",IF(ISBLANK(Tipy!JH44),0,IF(AND(Tipy!JH44=Výsledky!$LC$3,Tipy!JJ44=Výsledky!$LE$3),60,0)))</f>
        <v>0</v>
      </c>
      <c r="LA50" s="61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61">
        <f>IF(ISBLANK($LE$3),"",IF(OR(Tipy!JK44=Výsledky!$KZ$6,Tipy!JK44=Výsledky!$KZ$7,Tipy!JK44=Výsledky!$KZ$8,Tipy!JK44=Výsledky!$KZ$9),VLOOKUP(Tipy!JK44,'Kategórie hráčov'!$A$2:$B$51,2,FALSE),0))</f>
        <v>0</v>
      </c>
      <c r="LC50" s="61">
        <f>IF(ISBLANK($LE$3),"",IF(OR(Tipy!JL44=Výsledky!$LC$6,Tipy!JL44=Výsledky!$LC$7,Tipy!JL44=Výsledky!$LC$8,Tipy!JL44=Výsledky!$LC$9),VLOOKUP(Tipy!JL44,'Kategórie hráčov'!$A$27:$B$76,2,FALSE),0))</f>
        <v>0</v>
      </c>
      <c r="LD50" s="62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5">
        <f>IF(ISBLANK($LE$3),"",IF(ISBLANK(Tipy!JH44),"-",SUM(KZ50:LD50)))</f>
        <v>30</v>
      </c>
      <c r="LF50" s="64"/>
      <c r="LG50" s="61">
        <f>IF(ISBLANK($LL$3),"",IF(ISBLANK(Tipy!JN44),0,IF(AND(Tipy!JN44=Výsledky!$LJ$3,Tipy!JP44=Výsledky!$LL41),60,0)))</f>
        <v>0</v>
      </c>
      <c r="LH50" s="61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61">
        <f>IF(ISBLANK($LL$3),"",IF(OR(Tipy!JQ44=Výsledky!$LG$6,Tipy!JQ44=Výsledky!$LG$7,Tipy!JQ44=Výsledky!$LG$8,Tipy!JQ44=Výsledky!$LG$9),VLOOKUP(Tipy!JQ44,'Kategórie hráčov'!$A$2:$B$51,2,FALSE),0))</f>
        <v>0</v>
      </c>
      <c r="LJ50" s="61">
        <f>IF(ISBLANK($LL$3),"",IF(OR(Tipy!JR44=Výsledky!$LJ$6,Tipy!JR44=Výsledky!$LJ$7,Tipy!JR44=Výsledky!$LJ$8,Tipy!JR44=Výsledky!$LJ$9),VLOOKUP(Tipy!JR44,'Kategórie hráčov'!$A$27:$B$76,2,FALSE),0))</f>
        <v>0</v>
      </c>
      <c r="LK50" s="62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5">
        <f>IF(ISBLANK($LL$3),"",IF(ISBLANK(Tipy!JN44),"-",SUM(LG50:LK50)))</f>
        <v>20</v>
      </c>
      <c r="LM50" s="64"/>
      <c r="LN50" s="61">
        <f>IF(ISBLANK($LS$3),"",IF(ISBLANK(Tipy!JT44),0,IF(AND(Tipy!JT44=Výsledky!$LQ$3,Tipy!JV44=Výsledky!$LS$3),60,0)))</f>
        <v>0</v>
      </c>
      <c r="LO50" s="61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61">
        <f>IF(ISBLANK($LS$3),"",IF(OR(Tipy!JQ44=Výsledky!$LN$6,Tipy!JQ44=Výsledky!$LN$7,Tipy!JQ44=Výsledky!$LN$8,Tipy!JQ44=Výsledky!$LN$9),IF(VLOOKUP(Tipy!JQ44,'Kategórie hráčov'!$A$2:$B$46,2,FALSE)=30,30,20),0))</f>
        <v>0</v>
      </c>
      <c r="LQ50" s="61">
        <f>IF(ISBLANK($LS$3),"",IF(OR(Tipy!JX44=Výsledky!$LQ$6,Tipy!JX44=Výsledky!$LQ$7,Tipy!JX44=Výsledky!$LQ$8,Tipy!JX44=Výsledky!$LQ$9),IF(VLOOKUP(Tipy!JX44,'Kategórie hráčov'!$A$2:$B$46,2,FALSE)=30,30,20),0))</f>
        <v>0</v>
      </c>
      <c r="LR50" s="62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5">
        <f>IF(ISBLANK($LS$3),"",IF(ISBLANK(Tipy!JT44),"-",SUM(LN50:LR50)))</f>
        <v>20</v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>
        <f>IF(ISBLANK($KQ$3),"",IF(ISBLANK(Tipy!IJ45),0,IF(AND(Tipy!IJ45=Výsledky!$KO$3,Tipy!IL45=Výsledky!$KQ$3),60,0)))</f>
        <v>0</v>
      </c>
      <c r="JY51" s="61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61">
        <f>IF(ISBLANK($KQ$3),"",IF(OR(Tipy!IM45=Výsledky!$JX$6,Tipy!IM45=Výsledky!$JX$7,Tipy!IM45=Výsledky!$JX$8,Tipy!IM45=Výsledky!$JX$9),IF(VLOOKUP(Tipy!IM45,'Kategórie hráčov'!$A$2:$B$46,2,FALSE)=30,30,20),0))</f>
        <v>0</v>
      </c>
      <c r="KA51" s="61">
        <f>IF(ISBLANK($KQ$3),"",IF(OR(Tipy!IN45=Výsledky!$KA$6,Tipy!IN45=Výsledky!$KA$7,Tipy!IN45=Výsledky!$KA$8,Tipy!IN45=Výsledky!$KA$9),IF(VLOOKUP(Tipy!IN45,'Kategórie hráčov'!$A$2:$B$46,2,FALSE)=30,30,20),0))</f>
        <v>0</v>
      </c>
      <c r="KB51" s="62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5" t="str">
        <f>IF(ISBLANK($KQ$3),"",IF(ISBLANK(Tipy!IJ45),"-",SUM(JX51:KB51)))</f>
        <v>-</v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IF(ISBLANK($KQ$3),"",IF(ISBLANK(Tipy!IV45),0,IF(AND(Tipy!IV45=Výsledky!$KO$3,Tipy!IX45=Výsledky!$KQ$3),60,0)))</f>
        <v>0</v>
      </c>
      <c r="KM51" s="61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61">
        <f>IF(ISBLANK($KQ$3),"",IF(OR(Tipy!IY45=Výsledky!$KL$6,Tipy!IY45=Výsledky!$KL$7,Tipy!IY45=Výsledky!$KL$8,Tipy!IY45=Výsledky!$KL$9),VLOOKUP(Tipy!IY45,'Kategórie hráčov'!$A$2:$B$51,2,FALSE),0))</f>
        <v>0</v>
      </c>
      <c r="KO51" s="61">
        <f>IF(ISBLANK($KQ$3),"",IF(OR(Tipy!IZ45=Výsledky!$KO$6,Tipy!IZ45=Výsledky!$KO$7,Tipy!IZ45=Výsledky!$KO$8,Tipy!IZ45=Výsledky!$KO$9),VLOOKUP(Tipy!IZ45,'Kategórie hráčov'!$A$27:$B$76,2,FALSE),0))</f>
        <v>0</v>
      </c>
      <c r="KP51" s="62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5" t="str">
        <f>IF(ISBLANK($KJ$3),"",IF(ISBLANK(Tipy!IV45),"-",SUM(KL51:KP51)))</f>
        <v>-</v>
      </c>
      <c r="KR51" s="64"/>
      <c r="KS51" s="61">
        <f>IF(ISBLANK($KX$3),"",IF(ISBLANK(Tipy!JB45),0,IF(AND(Tipy!JB45=Výsledky!$KV$3,Tipy!JD45=Výsledky!$KX$3),60,0)))</f>
        <v>0</v>
      </c>
      <c r="KT51" s="61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61">
        <f>IF(ISBLANK($KX$3),"",IF(OR(Tipy!JE45=Výsledky!$KS$6,Tipy!JE45=Výsledky!$KS$7,Tipy!JE45=Výsledky!$KS$8,Tipy!JE45=Výsledky!$KS$9),VLOOKUP(Tipy!JE45,'Kategórie hráčov'!$A$2:$B$51,2,FALSE),0))</f>
        <v>0</v>
      </c>
      <c r="KV51" s="61">
        <f>IF(ISBLANK($KX$3),"",IF(OR(Tipy!JF45=Výsledky!$KV$6,Tipy!JF45=Výsledky!$KV$7,Tipy!JF45=Výsledky!$KV$8,Tipy!JF45=Výsledky!$KV$9),VLOOKUP(Tipy!JF45,'Kategórie hráčov'!$A$27:$B$76,2,FALSE),0))</f>
        <v>0</v>
      </c>
      <c r="KW51" s="62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5" t="str">
        <f>IF(ISBLANK($KX$3),"",IF(ISBLANK(Tipy!JB45),"-",SUM(KS51:KW51)))</f>
        <v>-</v>
      </c>
      <c r="KY51" s="64"/>
      <c r="KZ51" s="61">
        <f>IF(ISBLANK($LE$3),"",IF(ISBLANK(Tipy!JH45),0,IF(AND(Tipy!JH45=Výsledky!$LC$3,Tipy!JJ45=Výsledky!$LE$3),60,0)))</f>
        <v>0</v>
      </c>
      <c r="LA51" s="61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61">
        <f>IF(ISBLANK($LE$3),"",IF(OR(Tipy!JK45=Výsledky!$KZ$6,Tipy!JK45=Výsledky!$KZ$7,Tipy!JK45=Výsledky!$KZ$8,Tipy!JK45=Výsledky!$KZ$9),VLOOKUP(Tipy!JK45,'Kategórie hráčov'!$A$2:$B$51,2,FALSE),0))</f>
        <v>0</v>
      </c>
      <c r="LC51" s="61">
        <f>IF(ISBLANK($LE$3),"",IF(OR(Tipy!JL45=Výsledky!$LC$6,Tipy!JL45=Výsledky!$LC$7,Tipy!JL45=Výsledky!$LC$8,Tipy!JL45=Výsledky!$LC$9),VLOOKUP(Tipy!JL45,'Kategórie hráčov'!$A$27:$B$76,2,FALSE),0))</f>
        <v>0</v>
      </c>
      <c r="LD51" s="62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5" t="str">
        <f>IF(ISBLANK($LE$3),"",IF(ISBLANK(Tipy!JH45),"-",SUM(KZ51:LD51)))</f>
        <v>-</v>
      </c>
      <c r="LF51" s="64"/>
      <c r="LG51" s="61">
        <f>IF(ISBLANK($LL$3),"",IF(ISBLANK(Tipy!JN45),0,IF(AND(Tipy!JN45=Výsledky!$LJ$3,Tipy!JP45=Výsledky!$LL42),60,0)))</f>
        <v>0</v>
      </c>
      <c r="LH51" s="61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61">
        <f>IF(ISBLANK($LL$3),"",IF(OR(Tipy!JQ45=Výsledky!$LG$6,Tipy!JQ45=Výsledky!$LG$7,Tipy!JQ45=Výsledky!$LG$8,Tipy!JQ45=Výsledky!$LG$9),VLOOKUP(Tipy!JQ45,'Kategórie hráčov'!$A$2:$B$51,2,FALSE),0))</f>
        <v>0</v>
      </c>
      <c r="LJ51" s="61">
        <f>IF(ISBLANK($LL$3),"",IF(OR(Tipy!JR45=Výsledky!$LJ$6,Tipy!JR45=Výsledky!$LJ$7,Tipy!JR45=Výsledky!$LJ$8,Tipy!JR45=Výsledky!$LJ$9),VLOOKUP(Tipy!JR45,'Kategórie hráčov'!$A$27:$B$76,2,FALSE),0))</f>
        <v>0</v>
      </c>
      <c r="LK51" s="62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5" t="str">
        <f>IF(ISBLANK($LL$3),"",IF(ISBLANK(Tipy!JN45),"-",SUM(LG51:LK51)))</f>
        <v>-</v>
      </c>
      <c r="LM51" s="64"/>
      <c r="LN51" s="61">
        <f>IF(ISBLANK($LS$3),"",IF(ISBLANK(Tipy!JT45),0,IF(AND(Tipy!JT45=Výsledky!$LQ$3,Tipy!JV45=Výsledky!$LS$3),60,0)))</f>
        <v>0</v>
      </c>
      <c r="LO51" s="61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61">
        <f>IF(ISBLANK($LS$3),"",IF(OR(Tipy!JQ45=Výsledky!$LN$6,Tipy!JQ45=Výsledky!$LN$7,Tipy!JQ45=Výsledky!$LN$8,Tipy!JQ45=Výsledky!$LN$9),IF(VLOOKUP(Tipy!JQ45,'Kategórie hráčov'!$A$2:$B$46,2,FALSE)=30,30,20),0))</f>
        <v>0</v>
      </c>
      <c r="LQ51" s="61">
        <f>IF(ISBLANK($LS$3),"",IF(OR(Tipy!JX45=Výsledky!$LQ$6,Tipy!JX45=Výsledky!$LQ$7,Tipy!JX45=Výsledky!$LQ$8,Tipy!JX45=Výsledky!$LQ$9),IF(VLOOKUP(Tipy!JX45,'Kategórie hráčov'!$A$2:$B$46,2,FALSE)=30,30,20),0))</f>
        <v>0</v>
      </c>
      <c r="LR51" s="62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5" t="str">
        <f>IF(ISBLANK($LS$3),"",IF(ISBLANK(Tipy!JT45),"-",SUM(LN51:LR51)))</f>
        <v>-</v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>
        <f>IF(ISBLANK($KQ$3),"",IF(ISBLANK(Tipy!IJ46),0,IF(AND(Tipy!IJ46=Výsledky!$KO$3,Tipy!IL46=Výsledky!$KQ$3),60,0)))</f>
        <v>0</v>
      </c>
      <c r="JY52" s="61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61">
        <f>IF(ISBLANK($KQ$3),"",IF(OR(Tipy!IM46=Výsledky!$JX$6,Tipy!IM46=Výsledky!$JX$7,Tipy!IM46=Výsledky!$JX$8,Tipy!IM46=Výsledky!$JX$9),IF(VLOOKUP(Tipy!IM46,'Kategórie hráčov'!$A$2:$B$46,2,FALSE)=30,30,20),0))</f>
        <v>0</v>
      </c>
      <c r="KA52" s="61">
        <f>IF(ISBLANK($KQ$3),"",IF(OR(Tipy!IN46=Výsledky!$KA$6,Tipy!IN46=Výsledky!$KA$7,Tipy!IN46=Výsledky!$KA$8,Tipy!IN46=Výsledky!$KA$9),IF(VLOOKUP(Tipy!IN46,'Kategórie hráčov'!$A$2:$B$46,2,FALSE)=30,30,20),0))</f>
        <v>0</v>
      </c>
      <c r="KB52" s="62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5" t="str">
        <f>IF(ISBLANK($KQ$3),"",IF(ISBLANK(Tipy!IJ46),"-",SUM(JX52:KB52)))</f>
        <v>-</v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IF(ISBLANK($KQ$3),"",IF(ISBLANK(Tipy!IV46),0,IF(AND(Tipy!IV46=Výsledky!$KO$3,Tipy!IX46=Výsledky!$KQ$3),60,0)))</f>
        <v>0</v>
      </c>
      <c r="KM52" s="61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61">
        <f>IF(ISBLANK($KQ$3),"",IF(OR(Tipy!IY46=Výsledky!$KL$6,Tipy!IY46=Výsledky!$KL$7,Tipy!IY46=Výsledky!$KL$8,Tipy!IY46=Výsledky!$KL$9),VLOOKUP(Tipy!IY46,'Kategórie hráčov'!$A$2:$B$51,2,FALSE),0))</f>
        <v>0</v>
      </c>
      <c r="KO52" s="61">
        <f>IF(ISBLANK($KQ$3),"",IF(OR(Tipy!IZ46=Výsledky!$KO$6,Tipy!IZ46=Výsledky!$KO$7,Tipy!IZ46=Výsledky!$KO$8,Tipy!IZ46=Výsledky!$KO$9),VLOOKUP(Tipy!IZ46,'Kategórie hráčov'!$A$27:$B$76,2,FALSE),0))</f>
        <v>0</v>
      </c>
      <c r="KP52" s="62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5" t="str">
        <f>IF(ISBLANK($KJ$3),"",IF(ISBLANK(Tipy!IV46),"-",SUM(KL52:KP52)))</f>
        <v>-</v>
      </c>
      <c r="KR52" s="64"/>
      <c r="KS52" s="61">
        <f>IF(ISBLANK($KX$3),"",IF(ISBLANK(Tipy!JB46),0,IF(AND(Tipy!JB46=Výsledky!$KV$3,Tipy!JD46=Výsledky!$KX$3),60,0)))</f>
        <v>0</v>
      </c>
      <c r="KT52" s="61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61">
        <f>IF(ISBLANK($KX$3),"",IF(OR(Tipy!JE46=Výsledky!$KS$6,Tipy!JE46=Výsledky!$KS$7,Tipy!JE46=Výsledky!$KS$8,Tipy!JE46=Výsledky!$KS$9),VLOOKUP(Tipy!JE46,'Kategórie hráčov'!$A$2:$B$51,2,FALSE),0))</f>
        <v>0</v>
      </c>
      <c r="KV52" s="61">
        <f>IF(ISBLANK($KX$3),"",IF(OR(Tipy!JF46=Výsledky!$KV$6,Tipy!JF46=Výsledky!$KV$7,Tipy!JF46=Výsledky!$KV$8,Tipy!JF46=Výsledky!$KV$9),VLOOKUP(Tipy!JF46,'Kategórie hráčov'!$A$27:$B$76,2,FALSE),0))</f>
        <v>0</v>
      </c>
      <c r="KW52" s="62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5" t="str">
        <f>IF(ISBLANK($KX$3),"",IF(ISBLANK(Tipy!JB46),"-",SUM(KS52:KW52)))</f>
        <v>-</v>
      </c>
      <c r="KY52" s="64"/>
      <c r="KZ52" s="61">
        <f>IF(ISBLANK($LE$3),"",IF(ISBLANK(Tipy!JH46),0,IF(AND(Tipy!JH46=Výsledky!$LC$3,Tipy!JJ46=Výsledky!$LE$3),60,0)))</f>
        <v>0</v>
      </c>
      <c r="LA52" s="61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61">
        <f>IF(ISBLANK($LE$3),"",IF(OR(Tipy!JK46=Výsledky!$KZ$6,Tipy!JK46=Výsledky!$KZ$7,Tipy!JK46=Výsledky!$KZ$8,Tipy!JK46=Výsledky!$KZ$9),VLOOKUP(Tipy!JK46,'Kategórie hráčov'!$A$2:$B$51,2,FALSE),0))</f>
        <v>0</v>
      </c>
      <c r="LC52" s="61">
        <f>IF(ISBLANK($LE$3),"",IF(OR(Tipy!JL46=Výsledky!$LC$6,Tipy!JL46=Výsledky!$LC$7,Tipy!JL46=Výsledky!$LC$8,Tipy!JL46=Výsledky!$LC$9),VLOOKUP(Tipy!JL46,'Kategórie hráčov'!$A$27:$B$76,2,FALSE),0))</f>
        <v>0</v>
      </c>
      <c r="LD52" s="62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5" t="str">
        <f>IF(ISBLANK($LE$3),"",IF(ISBLANK(Tipy!JH46),"-",SUM(KZ52:LD52)))</f>
        <v>-</v>
      </c>
      <c r="LF52" s="64"/>
      <c r="LG52" s="61">
        <f>IF(ISBLANK($LL$3),"",IF(ISBLANK(Tipy!JN46),0,IF(AND(Tipy!JN46=Výsledky!$LJ$3,Tipy!JP46=Výsledky!$LL43),60,0)))</f>
        <v>0</v>
      </c>
      <c r="LH52" s="61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61">
        <f>IF(ISBLANK($LL$3),"",IF(OR(Tipy!JQ46=Výsledky!$LG$6,Tipy!JQ46=Výsledky!$LG$7,Tipy!JQ46=Výsledky!$LG$8,Tipy!JQ46=Výsledky!$LG$9),VLOOKUP(Tipy!JQ46,'Kategórie hráčov'!$A$2:$B$51,2,FALSE),0))</f>
        <v>0</v>
      </c>
      <c r="LJ52" s="61">
        <f>IF(ISBLANK($LL$3),"",IF(OR(Tipy!JR46=Výsledky!$LJ$6,Tipy!JR46=Výsledky!$LJ$7,Tipy!JR46=Výsledky!$LJ$8,Tipy!JR46=Výsledky!$LJ$9),VLOOKUP(Tipy!JR46,'Kategórie hráčov'!$A$27:$B$76,2,FALSE),0))</f>
        <v>0</v>
      </c>
      <c r="LK52" s="62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5" t="str">
        <f>IF(ISBLANK($LL$3),"",IF(ISBLANK(Tipy!JN46),"-",SUM(LG52:LK52)))</f>
        <v>-</v>
      </c>
      <c r="LM52" s="64"/>
      <c r="LN52" s="61">
        <f>IF(ISBLANK($LS$3),"",IF(ISBLANK(Tipy!JT46),0,IF(AND(Tipy!JT46=Výsledky!$LQ$3,Tipy!JV46=Výsledky!$LS$3),60,0)))</f>
        <v>0</v>
      </c>
      <c r="LO52" s="61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61">
        <f>IF(ISBLANK($LS$3),"",IF(OR(Tipy!JQ46=Výsledky!$LN$6,Tipy!JQ46=Výsledky!$LN$7,Tipy!JQ46=Výsledky!$LN$8,Tipy!JQ46=Výsledky!$LN$9),IF(VLOOKUP(Tipy!JQ46,'Kategórie hráčov'!$A$2:$B$46,2,FALSE)=30,30,20),0))</f>
        <v>0</v>
      </c>
      <c r="LQ52" s="61">
        <f>IF(ISBLANK($LS$3),"",IF(OR(Tipy!JX46=Výsledky!$LQ$6,Tipy!JX46=Výsledky!$LQ$7,Tipy!JX46=Výsledky!$LQ$8,Tipy!JX46=Výsledky!$LQ$9),IF(VLOOKUP(Tipy!JX46,'Kategórie hráčov'!$A$2:$B$46,2,FALSE)=30,30,20),0))</f>
        <v>0</v>
      </c>
      <c r="LR52" s="62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5" t="str">
        <f>IF(ISBLANK($LS$3),"",IF(ISBLANK(Tipy!JT46),"-",SUM(LN52:LR52)))</f>
        <v>-</v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>
        <f>IF(ISBLANK($KQ$3),"",IF(ISBLANK(Tipy!IJ47),0,IF(AND(Tipy!IJ47=Výsledky!$KO$3,Tipy!IL47=Výsledky!$KQ$3),60,0)))</f>
        <v>0</v>
      </c>
      <c r="JY53" s="61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61">
        <f>IF(ISBLANK($KQ$3),"",IF(OR(Tipy!IM47=Výsledky!$JX$6,Tipy!IM47=Výsledky!$JX$7,Tipy!IM47=Výsledky!$JX$8,Tipy!IM47=Výsledky!$JX$9),IF(VLOOKUP(Tipy!IM47,'Kategórie hráčov'!$A$2:$B$46,2,FALSE)=30,30,20),0))</f>
        <v>0</v>
      </c>
      <c r="KA53" s="61">
        <f>IF(ISBLANK($KQ$3),"",IF(OR(Tipy!IN47=Výsledky!$KA$6,Tipy!IN47=Výsledky!$KA$7,Tipy!IN47=Výsledky!$KA$8,Tipy!IN47=Výsledky!$KA$9),IF(VLOOKUP(Tipy!IN47,'Kategórie hráčov'!$A$2:$B$46,2,FALSE)=30,30,20),0))</f>
        <v>0</v>
      </c>
      <c r="KB53" s="62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5" t="str">
        <f>IF(ISBLANK($KQ$3),"",IF(ISBLANK(Tipy!IJ47),"-",SUM(JX53:KB53)))</f>
        <v>-</v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IF(ISBLANK($KQ$3),"",IF(ISBLANK(Tipy!IV47),0,IF(AND(Tipy!IV47=Výsledky!$KO$3,Tipy!IX47=Výsledky!$KQ$3),60,0)))</f>
        <v>0</v>
      </c>
      <c r="KM53" s="61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61">
        <f>IF(ISBLANK($KQ$3),"",IF(OR(Tipy!IY47=Výsledky!$KL$6,Tipy!IY47=Výsledky!$KL$7,Tipy!IY47=Výsledky!$KL$8,Tipy!IY47=Výsledky!$KL$9),VLOOKUP(Tipy!IY47,'Kategórie hráčov'!$A$2:$B$51,2,FALSE),0))</f>
        <v>0</v>
      </c>
      <c r="KO53" s="61">
        <f>IF(ISBLANK($KQ$3),"",IF(OR(Tipy!IZ47=Výsledky!$KO$6,Tipy!IZ47=Výsledky!$KO$7,Tipy!IZ47=Výsledky!$KO$8,Tipy!IZ47=Výsledky!$KO$9),VLOOKUP(Tipy!IZ47,'Kategórie hráčov'!$A$27:$B$76,2,FALSE),0))</f>
        <v>0</v>
      </c>
      <c r="KP53" s="62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5" t="str">
        <f>IF(ISBLANK($KJ$3),"",IF(ISBLANK(Tipy!IV47),"-",SUM(KL53:KP53)))</f>
        <v>-</v>
      </c>
      <c r="KR53" s="64"/>
      <c r="KS53" s="61">
        <f>IF(ISBLANK($KX$3),"",IF(ISBLANK(Tipy!JB47),0,IF(AND(Tipy!JB47=Výsledky!$KV$3,Tipy!JD47=Výsledky!$KX$3),60,0)))</f>
        <v>0</v>
      </c>
      <c r="KT53" s="61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61">
        <f>IF(ISBLANK($KX$3),"",IF(OR(Tipy!JE47=Výsledky!$KS$6,Tipy!JE47=Výsledky!$KS$7,Tipy!JE47=Výsledky!$KS$8,Tipy!JE47=Výsledky!$KS$9),VLOOKUP(Tipy!JE47,'Kategórie hráčov'!$A$2:$B$51,2,FALSE),0))</f>
        <v>0</v>
      </c>
      <c r="KV53" s="61">
        <f>IF(ISBLANK($KX$3),"",IF(OR(Tipy!JF47=Výsledky!$KV$6,Tipy!JF47=Výsledky!$KV$7,Tipy!JF47=Výsledky!$KV$8,Tipy!JF47=Výsledky!$KV$9),VLOOKUP(Tipy!JF47,'Kategórie hráčov'!$A$27:$B$76,2,FALSE),0))</f>
        <v>0</v>
      </c>
      <c r="KW53" s="62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5" t="str">
        <f>IF(ISBLANK($KX$3),"",IF(ISBLANK(Tipy!JB47),"-",SUM(KS53:KW53)))</f>
        <v>-</v>
      </c>
      <c r="KY53" s="64"/>
      <c r="KZ53" s="61">
        <f>IF(ISBLANK($LE$3),"",IF(ISBLANK(Tipy!JH47),0,IF(AND(Tipy!JH47=Výsledky!$LC$3,Tipy!JJ47=Výsledky!$LE$3),60,0)))</f>
        <v>0</v>
      </c>
      <c r="LA53" s="61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61">
        <f>IF(ISBLANK($LE$3),"",IF(OR(Tipy!JK47=Výsledky!$KZ$6,Tipy!JK47=Výsledky!$KZ$7,Tipy!JK47=Výsledky!$KZ$8,Tipy!JK47=Výsledky!$KZ$9),VLOOKUP(Tipy!JK47,'Kategórie hráčov'!$A$2:$B$51,2,FALSE),0))</f>
        <v>0</v>
      </c>
      <c r="LC53" s="61">
        <f>IF(ISBLANK($LE$3),"",IF(OR(Tipy!JL47=Výsledky!$LC$6,Tipy!JL47=Výsledky!$LC$7,Tipy!JL47=Výsledky!$LC$8,Tipy!JL47=Výsledky!$LC$9),VLOOKUP(Tipy!JL47,'Kategórie hráčov'!$A$27:$B$76,2,FALSE),0))</f>
        <v>0</v>
      </c>
      <c r="LD53" s="62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5" t="str">
        <f>IF(ISBLANK($LE$3),"",IF(ISBLANK(Tipy!JH47),"-",SUM(KZ53:LD53)))</f>
        <v>-</v>
      </c>
      <c r="LF53" s="64"/>
      <c r="LG53" s="61">
        <f>IF(ISBLANK($LL$3),"",IF(ISBLANK(Tipy!JN47),0,IF(AND(Tipy!JN47=Výsledky!$LJ$3,Tipy!JP47=Výsledky!$LL44),60,0)))</f>
        <v>0</v>
      </c>
      <c r="LH53" s="61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61">
        <f>IF(ISBLANK($LL$3),"",IF(OR(Tipy!JQ47=Výsledky!$LG$6,Tipy!JQ47=Výsledky!$LG$7,Tipy!JQ47=Výsledky!$LG$8,Tipy!JQ47=Výsledky!$LG$9),VLOOKUP(Tipy!JQ47,'Kategórie hráčov'!$A$2:$B$51,2,FALSE),0))</f>
        <v>0</v>
      </c>
      <c r="LJ53" s="61">
        <f>IF(ISBLANK($LL$3),"",IF(OR(Tipy!JR47=Výsledky!$LJ$6,Tipy!JR47=Výsledky!$LJ$7,Tipy!JR47=Výsledky!$LJ$8,Tipy!JR47=Výsledky!$LJ$9),VLOOKUP(Tipy!JR47,'Kategórie hráčov'!$A$27:$B$76,2,FALSE),0))</f>
        <v>0</v>
      </c>
      <c r="LK53" s="62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5" t="str">
        <f>IF(ISBLANK($LL$3),"",IF(ISBLANK(Tipy!JN47),"-",SUM(LG53:LK53)))</f>
        <v>-</v>
      </c>
      <c r="LM53" s="64"/>
      <c r="LN53" s="61">
        <f>IF(ISBLANK($LS$3),"",IF(ISBLANK(Tipy!JT47),0,IF(AND(Tipy!JT47=Výsledky!$LQ$3,Tipy!JV47=Výsledky!$LS$3),60,0)))</f>
        <v>0</v>
      </c>
      <c r="LO53" s="61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61">
        <f>IF(ISBLANK($LS$3),"",IF(OR(Tipy!JQ47=Výsledky!$LN$6,Tipy!JQ47=Výsledky!$LN$7,Tipy!JQ47=Výsledky!$LN$8,Tipy!JQ47=Výsledky!$LN$9),IF(VLOOKUP(Tipy!JQ47,'Kategórie hráčov'!$A$2:$B$46,2,FALSE)=30,30,20),0))</f>
        <v>0</v>
      </c>
      <c r="LQ53" s="61">
        <f>IF(ISBLANK($LS$3),"",IF(OR(Tipy!JX47=Výsledky!$LQ$6,Tipy!JX47=Výsledky!$LQ$7,Tipy!JX47=Výsledky!$LQ$8,Tipy!JX47=Výsledky!$LQ$9),IF(VLOOKUP(Tipy!JX47,'Kategórie hráčov'!$A$2:$B$46,2,FALSE)=30,30,20),0))</f>
        <v>0</v>
      </c>
      <c r="LR53" s="62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5" t="str">
        <f>IF(ISBLANK($LS$3),"",IF(ISBLANK(Tipy!JT47),"-",SUM(LN53:LR53)))</f>
        <v>-</v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>
        <f>IF(ISBLANK($KQ$3),"",IF(ISBLANK(Tipy!IJ48),0,IF(AND(Tipy!IJ48=Výsledky!$KO$3,Tipy!IL48=Výsledky!$KQ$3),60,0)))</f>
        <v>0</v>
      </c>
      <c r="JY54" s="61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61">
        <f>IF(ISBLANK($KQ$3),"",IF(OR(Tipy!IM48=Výsledky!$JX$6,Tipy!IM48=Výsledky!$JX$7,Tipy!IM48=Výsledky!$JX$8,Tipy!IM48=Výsledky!$JX$9),IF(VLOOKUP(Tipy!IM48,'Kategórie hráčov'!$A$2:$B$46,2,FALSE)=30,30,20),0))</f>
        <v>0</v>
      </c>
      <c r="KA54" s="61">
        <f>IF(ISBLANK($KQ$3),"",IF(OR(Tipy!IN48=Výsledky!$KA$6,Tipy!IN48=Výsledky!$KA$7,Tipy!IN48=Výsledky!$KA$8,Tipy!IN48=Výsledky!$KA$9),IF(VLOOKUP(Tipy!IN48,'Kategórie hráčov'!$A$2:$B$46,2,FALSE)=30,30,20),0))</f>
        <v>0</v>
      </c>
      <c r="KB54" s="62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5" t="str">
        <f>IF(ISBLANK($KQ$3),"",IF(ISBLANK(Tipy!IJ48),"-",SUM(JX54:KB54)))</f>
        <v>-</v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IF(ISBLANK($KQ$3),"",IF(ISBLANK(Tipy!IV48),0,IF(AND(Tipy!IV48=Výsledky!$KO$3,Tipy!IX48=Výsledky!$KQ$3),60,0)))</f>
        <v>0</v>
      </c>
      <c r="KM54" s="61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61">
        <f>IF(ISBLANK($KQ$3),"",IF(OR(Tipy!IY48=Výsledky!$KL$6,Tipy!IY48=Výsledky!$KL$7,Tipy!IY48=Výsledky!$KL$8,Tipy!IY48=Výsledky!$KL$9),VLOOKUP(Tipy!IY48,'Kategórie hráčov'!$A$2:$B$51,2,FALSE),0))</f>
        <v>0</v>
      </c>
      <c r="KO54" s="61">
        <f>IF(ISBLANK($KQ$3),"",IF(OR(Tipy!IZ48=Výsledky!$KO$6,Tipy!IZ48=Výsledky!$KO$7,Tipy!IZ48=Výsledky!$KO$8,Tipy!IZ48=Výsledky!$KO$9),VLOOKUP(Tipy!IZ48,'Kategórie hráčov'!$A$27:$B$76,2,FALSE),0))</f>
        <v>0</v>
      </c>
      <c r="KP54" s="62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5">
        <f>IF(ISBLANK($KJ$3),"",IF(ISBLANK(Tipy!IV48),"-",SUM(KL54:KP54)))</f>
        <v>0</v>
      </c>
      <c r="KR54" s="64"/>
      <c r="KS54" s="61">
        <f>IF(ISBLANK($KX$3),"",IF(ISBLANK(Tipy!JB48),0,IF(AND(Tipy!JB48=Výsledky!$KV$3,Tipy!JD48=Výsledky!$KX$3),60,0)))</f>
        <v>0</v>
      </c>
      <c r="KT54" s="61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61">
        <f>IF(ISBLANK($KX$3),"",IF(OR(Tipy!JE48=Výsledky!$KS$6,Tipy!JE48=Výsledky!$KS$7,Tipy!JE48=Výsledky!$KS$8,Tipy!JE48=Výsledky!$KS$9),VLOOKUP(Tipy!JE48,'Kategórie hráčov'!$A$2:$B$51,2,FALSE),0))</f>
        <v>0</v>
      </c>
      <c r="KV54" s="61">
        <f>IF(ISBLANK($KX$3),"",IF(OR(Tipy!JF48=Výsledky!$KV$6,Tipy!JF48=Výsledky!$KV$7,Tipy!JF48=Výsledky!$KV$8,Tipy!JF48=Výsledky!$KV$9),VLOOKUP(Tipy!JF48,'Kategórie hráčov'!$A$27:$B$76,2,FALSE),0))</f>
        <v>0</v>
      </c>
      <c r="KW54" s="62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5">
        <f>IF(ISBLANK($KX$3),"",IF(ISBLANK(Tipy!JB48),"-",SUM(KS54:KW54)))</f>
        <v>30</v>
      </c>
      <c r="KY54" s="64"/>
      <c r="KZ54" s="61">
        <f>IF(ISBLANK($LE$3),"",IF(ISBLANK(Tipy!JH48),0,IF(AND(Tipy!JH48=Výsledky!$LC$3,Tipy!JJ48=Výsledky!$LE$3),60,0)))</f>
        <v>0</v>
      </c>
      <c r="LA54" s="61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61">
        <f>IF(ISBLANK($LE$3),"",IF(OR(Tipy!JK48=Výsledky!$KZ$6,Tipy!JK48=Výsledky!$KZ$7,Tipy!JK48=Výsledky!$KZ$8,Tipy!JK48=Výsledky!$KZ$9),VLOOKUP(Tipy!JK48,'Kategórie hráčov'!$A$2:$B$51,2,FALSE),0))</f>
        <v>0</v>
      </c>
      <c r="LC54" s="61">
        <f>IF(ISBLANK($LE$3),"",IF(OR(Tipy!JL48=Výsledky!$LC$6,Tipy!JL48=Výsledky!$LC$7,Tipy!JL48=Výsledky!$LC$8,Tipy!JL48=Výsledky!$LC$9),VLOOKUP(Tipy!JL48,'Kategórie hráčov'!$A$27:$B$76,2,FALSE),0))</f>
        <v>0</v>
      </c>
      <c r="LD54" s="62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5">
        <f>IF(ISBLANK($LE$3),"",IF(ISBLANK(Tipy!JH48),"-",SUM(KZ54:LD54)))</f>
        <v>20</v>
      </c>
      <c r="LF54" s="64"/>
      <c r="LG54" s="61">
        <f>IF(ISBLANK($LL$3),"",IF(ISBLANK(Tipy!JN48),0,IF(AND(Tipy!JN48=Výsledky!$LJ$3,Tipy!JP48=Výsledky!$LL45),60,0)))</f>
        <v>0</v>
      </c>
      <c r="LH54" s="61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61">
        <f>IF(ISBLANK($LL$3),"",IF(OR(Tipy!JQ48=Výsledky!$LG$6,Tipy!JQ48=Výsledky!$LG$7,Tipy!JQ48=Výsledky!$LG$8,Tipy!JQ48=Výsledky!$LG$9),VLOOKUP(Tipy!JQ48,'Kategórie hráčov'!$A$2:$B$51,2,FALSE),0))</f>
        <v>0</v>
      </c>
      <c r="LJ54" s="61">
        <f>IF(ISBLANK($LL$3),"",IF(OR(Tipy!JR48=Výsledky!$LJ$6,Tipy!JR48=Výsledky!$LJ$7,Tipy!JR48=Výsledky!$LJ$8,Tipy!JR48=Výsledky!$LJ$9),VLOOKUP(Tipy!JR48,'Kategórie hráčov'!$A$27:$B$76,2,FALSE),0))</f>
        <v>0</v>
      </c>
      <c r="LK54" s="62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5">
        <f>IF(ISBLANK($LL$3),"",IF(ISBLANK(Tipy!JN48),"-",SUM(LG54:LK54)))</f>
        <v>20</v>
      </c>
      <c r="LM54" s="64"/>
      <c r="LN54" s="61">
        <f>IF(ISBLANK($LS$3),"",IF(ISBLANK(Tipy!JT48),0,IF(AND(Tipy!JT48=Výsledky!$LQ$3,Tipy!JV48=Výsledky!$LS$3),60,0)))</f>
        <v>0</v>
      </c>
      <c r="LO54" s="61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61">
        <f>IF(ISBLANK($LS$3),"",IF(OR(Tipy!JQ48=Výsledky!$LN$6,Tipy!JQ48=Výsledky!$LN$7,Tipy!JQ48=Výsledky!$LN$8,Tipy!JQ48=Výsledky!$LN$9),IF(VLOOKUP(Tipy!JQ48,'Kategórie hráčov'!$A$2:$B$46,2,FALSE)=30,30,20),0))</f>
        <v>0</v>
      </c>
      <c r="LQ54" s="61">
        <f>IF(ISBLANK($LS$3),"",IF(OR(Tipy!JX48=Výsledky!$LQ$6,Tipy!JX48=Výsledky!$LQ$7,Tipy!JX48=Výsledky!$LQ$8,Tipy!JX48=Výsledky!$LQ$9),IF(VLOOKUP(Tipy!JX48,'Kategórie hráčov'!$A$2:$B$46,2,FALSE)=30,30,20),0))</f>
        <v>0</v>
      </c>
      <c r="LR54" s="62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5">
        <f>IF(ISBLANK($LS$3),"",IF(ISBLANK(Tipy!JT48),"-",SUM(LN54:LR54)))</f>
        <v>0</v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>
        <f>IF(ISBLANK($KQ$3),"",IF(ISBLANK(Tipy!IJ49),0,IF(AND(Tipy!IJ49=Výsledky!$KO$3,Tipy!IL49=Výsledky!$KQ$3),60,0)))</f>
        <v>0</v>
      </c>
      <c r="JY55" s="61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61">
        <f>IF(ISBLANK($KQ$3),"",IF(OR(Tipy!IM49=Výsledky!$JX$6,Tipy!IM49=Výsledky!$JX$7,Tipy!IM49=Výsledky!$JX$8,Tipy!IM49=Výsledky!$JX$9),IF(VLOOKUP(Tipy!IM49,'Kategórie hráčov'!$A$2:$B$46,2,FALSE)=30,30,20),0))</f>
        <v>0</v>
      </c>
      <c r="KA55" s="61">
        <f>IF(ISBLANK($KQ$3),"",IF(OR(Tipy!IN49=Výsledky!$KA$6,Tipy!IN49=Výsledky!$KA$7,Tipy!IN49=Výsledky!$KA$8,Tipy!IN49=Výsledky!$KA$9),IF(VLOOKUP(Tipy!IN49,'Kategórie hráčov'!$A$2:$B$46,2,FALSE)=30,30,20),0))</f>
        <v>0</v>
      </c>
      <c r="KB55" s="62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5" t="str">
        <f>IF(ISBLANK($KQ$3),"",IF(ISBLANK(Tipy!IJ49),"-",SUM(JX55:KB55)))</f>
        <v>-</v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IF(ISBLANK($KQ$3),"",IF(ISBLANK(Tipy!IV49),0,IF(AND(Tipy!IV49=Výsledky!$KO$3,Tipy!IX49=Výsledky!$KQ$3),60,0)))</f>
        <v>0</v>
      </c>
      <c r="KM55" s="61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61">
        <f>IF(ISBLANK($KQ$3),"",IF(OR(Tipy!IY49=Výsledky!$KL$6,Tipy!IY49=Výsledky!$KL$7,Tipy!IY49=Výsledky!$KL$8,Tipy!IY49=Výsledky!$KL$9),VLOOKUP(Tipy!IY49,'Kategórie hráčov'!$A$2:$B$51,2,FALSE),0))</f>
        <v>0</v>
      </c>
      <c r="KO55" s="61">
        <f>IF(ISBLANK($KQ$3),"",IF(OR(Tipy!IZ49=Výsledky!$KO$6,Tipy!IZ49=Výsledky!$KO$7,Tipy!IZ49=Výsledky!$KO$8,Tipy!IZ49=Výsledky!$KO$9),VLOOKUP(Tipy!IZ49,'Kategórie hráčov'!$A$27:$B$76,2,FALSE),0))</f>
        <v>0</v>
      </c>
      <c r="KP55" s="62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5">
        <f>IF(ISBLANK($KJ$3),"",IF(ISBLANK(Tipy!IV49),"-",SUM(KL55:KP55)))</f>
        <v>0</v>
      </c>
      <c r="KR55" s="64"/>
      <c r="KS55" s="61">
        <f>IF(ISBLANK($KX$3),"",IF(ISBLANK(Tipy!JB49),0,IF(AND(Tipy!JB49=Výsledky!$KV$3,Tipy!JD49=Výsledky!$KX$3),60,0)))</f>
        <v>0</v>
      </c>
      <c r="KT55" s="61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61">
        <f>IF(ISBLANK($KX$3),"",IF(OR(Tipy!JE49=Výsledky!$KS$6,Tipy!JE49=Výsledky!$KS$7,Tipy!JE49=Výsledky!$KS$8,Tipy!JE49=Výsledky!$KS$9),VLOOKUP(Tipy!JE49,'Kategórie hráčov'!$A$2:$B$51,2,FALSE),0))</f>
        <v>0</v>
      </c>
      <c r="KV55" s="61">
        <f>IF(ISBLANK($KX$3),"",IF(OR(Tipy!JF49=Výsledky!$KV$6,Tipy!JF49=Výsledky!$KV$7,Tipy!JF49=Výsledky!$KV$8,Tipy!JF49=Výsledky!$KV$9),VLOOKUP(Tipy!JF49,'Kategórie hráčov'!$A$27:$B$76,2,FALSE),0))</f>
        <v>0</v>
      </c>
      <c r="KW55" s="62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5">
        <f>IF(ISBLANK($KX$3),"",IF(ISBLANK(Tipy!JB49),"-",SUM(KS55:KW55)))</f>
        <v>30</v>
      </c>
      <c r="KY55" s="64"/>
      <c r="KZ55" s="61">
        <f>IF(ISBLANK($LE$3),"",IF(ISBLANK(Tipy!JH49),0,IF(AND(Tipy!JH49=Výsledky!$LC$3,Tipy!JJ49=Výsledky!$LE$3),60,0)))</f>
        <v>0</v>
      </c>
      <c r="LA55" s="61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61">
        <f>IF(ISBLANK($LE$3),"",IF(OR(Tipy!JK49=Výsledky!$KZ$6,Tipy!JK49=Výsledky!$KZ$7,Tipy!JK49=Výsledky!$KZ$8,Tipy!JK49=Výsledky!$KZ$9),VLOOKUP(Tipy!JK49,'Kategórie hráčov'!$A$2:$B$51,2,FALSE),0))</f>
        <v>0</v>
      </c>
      <c r="LC55" s="61">
        <f>IF(ISBLANK($LE$3),"",IF(OR(Tipy!JL49=Výsledky!$LC$6,Tipy!JL49=Výsledky!$LC$7,Tipy!JL49=Výsledky!$LC$8,Tipy!JL49=Výsledky!$LC$9),VLOOKUP(Tipy!JL49,'Kategórie hráčov'!$A$27:$B$76,2,FALSE),0))</f>
        <v>0</v>
      </c>
      <c r="LD55" s="62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5">
        <f>IF(ISBLANK($LE$3),"",IF(ISBLANK(Tipy!JH49),"-",SUM(KZ55:LD55)))</f>
        <v>30</v>
      </c>
      <c r="LF55" s="64"/>
      <c r="LG55" s="61">
        <f>IF(ISBLANK($LL$3),"",IF(ISBLANK(Tipy!JN49),0,IF(AND(Tipy!JN49=Výsledky!$LJ$3,Tipy!JP49=Výsledky!$LL46),60,0)))</f>
        <v>0</v>
      </c>
      <c r="LH55" s="61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61">
        <f>IF(ISBLANK($LL$3),"",IF(OR(Tipy!JQ49=Výsledky!$LG$6,Tipy!JQ49=Výsledky!$LG$7,Tipy!JQ49=Výsledky!$LG$8,Tipy!JQ49=Výsledky!$LG$9),VLOOKUP(Tipy!JQ49,'Kategórie hráčov'!$A$2:$B$51,2,FALSE),0))</f>
        <v>20</v>
      </c>
      <c r="LJ55" s="61">
        <f>IF(ISBLANK($LL$3),"",IF(OR(Tipy!JR49=Výsledky!$LJ$6,Tipy!JR49=Výsledky!$LJ$7,Tipy!JR49=Výsledky!$LJ$8,Tipy!JR49=Výsledky!$LJ$9),VLOOKUP(Tipy!JR49,'Kategórie hráčov'!$A$27:$B$76,2,FALSE),0))</f>
        <v>20</v>
      </c>
      <c r="LK55" s="62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5">
        <f>IF(ISBLANK($LL$3),"",IF(ISBLANK(Tipy!JN49),"-",SUM(LG55:LK55)))</f>
        <v>60</v>
      </c>
      <c r="LM55" s="64"/>
      <c r="LN55" s="61">
        <f>IF(ISBLANK($LS$3),"",IF(ISBLANK(Tipy!JT49),0,IF(AND(Tipy!JT49=Výsledky!$LQ$3,Tipy!JV49=Výsledky!$LS$3),60,0)))</f>
        <v>0</v>
      </c>
      <c r="LO55" s="61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61">
        <f>IF(ISBLANK($LS$3),"",IF(OR(Tipy!JQ49=Výsledky!$LN$6,Tipy!JQ49=Výsledky!$LN$7,Tipy!JQ49=Výsledky!$LN$8,Tipy!JQ49=Výsledky!$LN$9),IF(VLOOKUP(Tipy!JQ49,'Kategórie hráčov'!$A$2:$B$46,2,FALSE)=30,30,20),0))</f>
        <v>0</v>
      </c>
      <c r="LQ55" s="61">
        <f>IF(ISBLANK($LS$3),"",IF(OR(Tipy!JX49=Výsledky!$LQ$6,Tipy!JX49=Výsledky!$LQ$7,Tipy!JX49=Výsledky!$LQ$8,Tipy!JX49=Výsledky!$LQ$9),IF(VLOOKUP(Tipy!JX49,'Kategórie hráčov'!$A$2:$B$46,2,FALSE)=30,30,20),0))</f>
        <v>0</v>
      </c>
      <c r="LR55" s="62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5">
        <f>IF(ISBLANK($LS$3),"",IF(ISBLANK(Tipy!JT49),"-",SUM(LN55:LR55)))</f>
        <v>10</v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>
        <f>IF(ISBLANK($KQ$3),"",IF(ISBLANK(Tipy!IJ50),0,IF(AND(Tipy!IJ50=Výsledky!$KO$3,Tipy!IL50=Výsledky!$KQ$3),60,0)))</f>
        <v>0</v>
      </c>
      <c r="JY56" s="61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61">
        <f>IF(ISBLANK($KQ$3),"",IF(OR(Tipy!IM50=Výsledky!$JX$6,Tipy!IM50=Výsledky!$JX$7,Tipy!IM50=Výsledky!$JX$8,Tipy!IM50=Výsledky!$JX$9),IF(VLOOKUP(Tipy!IM50,'Kategórie hráčov'!$A$2:$B$46,2,FALSE)=30,30,20),0))</f>
        <v>0</v>
      </c>
      <c r="KA56" s="61">
        <f>IF(ISBLANK($KQ$3),"",IF(OR(Tipy!IN50=Výsledky!$KA$6,Tipy!IN50=Výsledky!$KA$7,Tipy!IN50=Výsledky!$KA$8,Tipy!IN50=Výsledky!$KA$9),IF(VLOOKUP(Tipy!IN50,'Kategórie hráčov'!$A$2:$B$46,2,FALSE)=30,30,20),0))</f>
        <v>0</v>
      </c>
      <c r="KB56" s="62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5" t="str">
        <f>IF(ISBLANK($KQ$3),"",IF(ISBLANK(Tipy!IJ50),"-",SUM(JX56:KB56)))</f>
        <v>-</v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IF(ISBLANK($KQ$3),"",IF(ISBLANK(Tipy!IV50),0,IF(AND(Tipy!IV50=Výsledky!$KO$3,Tipy!IX50=Výsledky!$KQ$3),60,0)))</f>
        <v>0</v>
      </c>
      <c r="KM56" s="61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61">
        <f>IF(ISBLANK($KQ$3),"",IF(OR(Tipy!IY50=Výsledky!$KL$6,Tipy!IY50=Výsledky!$KL$7,Tipy!IY50=Výsledky!$KL$8,Tipy!IY50=Výsledky!$KL$9),VLOOKUP(Tipy!IY50,'Kategórie hráčov'!$A$2:$B$51,2,FALSE),0))</f>
        <v>0</v>
      </c>
      <c r="KO56" s="61">
        <f>IF(ISBLANK($KQ$3),"",IF(OR(Tipy!IZ50=Výsledky!$KO$6,Tipy!IZ50=Výsledky!$KO$7,Tipy!IZ50=Výsledky!$KO$8,Tipy!IZ50=Výsledky!$KO$9),VLOOKUP(Tipy!IZ50,'Kategórie hráčov'!$A$27:$B$76,2,FALSE),0))</f>
        <v>0</v>
      </c>
      <c r="KP56" s="62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5" t="str">
        <f>IF(ISBLANK($KJ$3),"",IF(ISBLANK(Tipy!IV50),"-",SUM(KL56:KP56)))</f>
        <v>-</v>
      </c>
      <c r="KR56" s="64"/>
      <c r="KS56" s="61">
        <f>IF(ISBLANK($KX$3),"",IF(ISBLANK(Tipy!JB50),0,IF(AND(Tipy!JB50=Výsledky!$KV$3,Tipy!JD50=Výsledky!$KX$3),60,0)))</f>
        <v>0</v>
      </c>
      <c r="KT56" s="61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61">
        <f>IF(ISBLANK($KX$3),"",IF(OR(Tipy!JE50=Výsledky!$KS$6,Tipy!JE50=Výsledky!$KS$7,Tipy!JE50=Výsledky!$KS$8,Tipy!JE50=Výsledky!$KS$9),VLOOKUP(Tipy!JE50,'Kategórie hráčov'!$A$2:$B$51,2,FALSE),0))</f>
        <v>0</v>
      </c>
      <c r="KV56" s="61">
        <f>IF(ISBLANK($KX$3),"",IF(OR(Tipy!JF50=Výsledky!$KV$6,Tipy!JF50=Výsledky!$KV$7,Tipy!JF50=Výsledky!$KV$8,Tipy!JF50=Výsledky!$KV$9),VLOOKUP(Tipy!JF50,'Kategórie hráčov'!$A$27:$B$76,2,FALSE),0))</f>
        <v>0</v>
      </c>
      <c r="KW56" s="62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5" t="str">
        <f>IF(ISBLANK($KX$3),"",IF(ISBLANK(Tipy!JB50),"-",SUM(KS56:KW56)))</f>
        <v>-</v>
      </c>
      <c r="KY56" s="64"/>
      <c r="KZ56" s="61">
        <f>IF(ISBLANK($LE$3),"",IF(ISBLANK(Tipy!JH50),0,IF(AND(Tipy!JH50=Výsledky!$LC$3,Tipy!JJ50=Výsledky!$LE$3),60,0)))</f>
        <v>0</v>
      </c>
      <c r="LA56" s="61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61">
        <f>IF(ISBLANK($LE$3),"",IF(OR(Tipy!JK50=Výsledky!$KZ$6,Tipy!JK50=Výsledky!$KZ$7,Tipy!JK50=Výsledky!$KZ$8,Tipy!JK50=Výsledky!$KZ$9),VLOOKUP(Tipy!JK50,'Kategórie hráčov'!$A$2:$B$51,2,FALSE),0))</f>
        <v>0</v>
      </c>
      <c r="LC56" s="61">
        <f>IF(ISBLANK($LE$3),"",IF(OR(Tipy!JL50=Výsledky!$LC$6,Tipy!JL50=Výsledky!$LC$7,Tipy!JL50=Výsledky!$LC$8,Tipy!JL50=Výsledky!$LC$9),VLOOKUP(Tipy!JL50,'Kategórie hráčov'!$A$27:$B$76,2,FALSE),0))</f>
        <v>0</v>
      </c>
      <c r="LD56" s="62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5" t="str">
        <f>IF(ISBLANK($LE$3),"",IF(ISBLANK(Tipy!JH50),"-",SUM(KZ56:LD56)))</f>
        <v>-</v>
      </c>
      <c r="LF56" s="64"/>
      <c r="LG56" s="61">
        <f>IF(ISBLANK($LL$3),"",IF(ISBLANK(Tipy!JN50),0,IF(AND(Tipy!JN50=Výsledky!$LJ$3,Tipy!JP50=Výsledky!$LL47),60,0)))</f>
        <v>0</v>
      </c>
      <c r="LH56" s="61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61">
        <f>IF(ISBLANK($LL$3),"",IF(OR(Tipy!JQ50=Výsledky!$LG$6,Tipy!JQ50=Výsledky!$LG$7,Tipy!JQ50=Výsledky!$LG$8,Tipy!JQ50=Výsledky!$LG$9),VLOOKUP(Tipy!JQ50,'Kategórie hráčov'!$A$2:$B$51,2,FALSE),0))</f>
        <v>0</v>
      </c>
      <c r="LJ56" s="61">
        <f>IF(ISBLANK($LL$3),"",IF(OR(Tipy!JR50=Výsledky!$LJ$6,Tipy!JR50=Výsledky!$LJ$7,Tipy!JR50=Výsledky!$LJ$8,Tipy!JR50=Výsledky!$LJ$9),VLOOKUP(Tipy!JR50,'Kategórie hráčov'!$A$27:$B$76,2,FALSE),0))</f>
        <v>0</v>
      </c>
      <c r="LK56" s="62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5" t="str">
        <f>IF(ISBLANK($LL$3),"",IF(ISBLANK(Tipy!JN50),"-",SUM(LG56:LK56)))</f>
        <v>-</v>
      </c>
      <c r="LM56" s="64"/>
      <c r="LN56" s="61">
        <f>IF(ISBLANK($LS$3),"",IF(ISBLANK(Tipy!JT50),0,IF(AND(Tipy!JT50=Výsledky!$LQ$3,Tipy!JV50=Výsledky!$LS$3),60,0)))</f>
        <v>0</v>
      </c>
      <c r="LO56" s="61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61">
        <f>IF(ISBLANK($LS$3),"",IF(OR(Tipy!JQ50=Výsledky!$LN$6,Tipy!JQ50=Výsledky!$LN$7,Tipy!JQ50=Výsledky!$LN$8,Tipy!JQ50=Výsledky!$LN$9),IF(VLOOKUP(Tipy!JQ50,'Kategórie hráčov'!$A$2:$B$46,2,FALSE)=30,30,20),0))</f>
        <v>0</v>
      </c>
      <c r="LQ56" s="61">
        <f>IF(ISBLANK($LS$3),"",IF(OR(Tipy!JX50=Výsledky!$LQ$6,Tipy!JX50=Výsledky!$LQ$7,Tipy!JX50=Výsledky!$LQ$8,Tipy!JX50=Výsledky!$LQ$9),IF(VLOOKUP(Tipy!JX50,'Kategórie hráčov'!$A$2:$B$46,2,FALSE)=30,30,20),0))</f>
        <v>0</v>
      </c>
      <c r="LR56" s="62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5" t="str">
        <f>IF(ISBLANK($LS$3),"",IF(ISBLANK(Tipy!JT50),"-",SUM(LN56:LR56)))</f>
        <v>-</v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>
        <f>IF(ISBLANK($KQ$3),"",IF(ISBLANK(Tipy!IJ51),0,IF(AND(Tipy!IJ51=Výsledky!$KO$3,Tipy!IL51=Výsledky!$KQ$3),60,0)))</f>
        <v>0</v>
      </c>
      <c r="JY57" s="61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61">
        <f>IF(ISBLANK($KQ$3),"",IF(OR(Tipy!IM51=Výsledky!$JX$6,Tipy!IM51=Výsledky!$JX$7,Tipy!IM51=Výsledky!$JX$8,Tipy!IM51=Výsledky!$JX$9),IF(VLOOKUP(Tipy!IM51,'Kategórie hráčov'!$A$2:$B$46,2,FALSE)=30,30,20),0))</f>
        <v>0</v>
      </c>
      <c r="KA57" s="61">
        <f>IF(ISBLANK($KQ$3),"",IF(OR(Tipy!IN51=Výsledky!$KA$6,Tipy!IN51=Výsledky!$KA$7,Tipy!IN51=Výsledky!$KA$8,Tipy!IN51=Výsledky!$KA$9),IF(VLOOKUP(Tipy!IN51,'Kategórie hráčov'!$A$2:$B$46,2,FALSE)=30,30,20),0))</f>
        <v>0</v>
      </c>
      <c r="KB57" s="62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5" t="str">
        <f>IF(ISBLANK($KQ$3),"",IF(ISBLANK(Tipy!IJ51),"-",SUM(JX57:KB57)))</f>
        <v>-</v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IF(ISBLANK($KQ$3),"",IF(ISBLANK(Tipy!IV51),0,IF(AND(Tipy!IV51=Výsledky!$KO$3,Tipy!IX51=Výsledky!$KQ$3),60,0)))</f>
        <v>0</v>
      </c>
      <c r="KM57" s="61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61">
        <f>IF(ISBLANK($KQ$3),"",IF(OR(Tipy!IY51=Výsledky!$KL$6,Tipy!IY51=Výsledky!$KL$7,Tipy!IY51=Výsledky!$KL$8,Tipy!IY51=Výsledky!$KL$9),VLOOKUP(Tipy!IY51,'Kategórie hráčov'!$A$2:$B$51,2,FALSE),0))</f>
        <v>0</v>
      </c>
      <c r="KO57" s="61">
        <f>IF(ISBLANK($KQ$3),"",IF(OR(Tipy!IZ51=Výsledky!$KO$6,Tipy!IZ51=Výsledky!$KO$7,Tipy!IZ51=Výsledky!$KO$8,Tipy!IZ51=Výsledky!$KO$9),VLOOKUP(Tipy!IZ51,'Kategórie hráčov'!$A$27:$B$76,2,FALSE),0))</f>
        <v>0</v>
      </c>
      <c r="KP57" s="62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5">
        <f>IF(ISBLANK($KJ$3),"",IF(ISBLANK(Tipy!IV51),"-",SUM(KL57:KP57)))</f>
        <v>0</v>
      </c>
      <c r="KR57" s="64"/>
      <c r="KS57" s="61">
        <f>IF(ISBLANK($KX$3),"",IF(ISBLANK(Tipy!JB51),0,IF(AND(Tipy!JB51=Výsledky!$KV$3,Tipy!JD51=Výsledky!$KX$3),60,0)))</f>
        <v>0</v>
      </c>
      <c r="KT57" s="61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61">
        <f>IF(ISBLANK($KX$3),"",IF(OR(Tipy!JE51=Výsledky!$KS$6,Tipy!JE51=Výsledky!$KS$7,Tipy!JE51=Výsledky!$KS$8,Tipy!JE51=Výsledky!$KS$9),VLOOKUP(Tipy!JE51,'Kategórie hráčov'!$A$2:$B$51,2,FALSE),0))</f>
        <v>0</v>
      </c>
      <c r="KV57" s="61">
        <f>IF(ISBLANK($KX$3),"",IF(OR(Tipy!JF51=Výsledky!$KV$6,Tipy!JF51=Výsledky!$KV$7,Tipy!JF51=Výsledky!$KV$8,Tipy!JF51=Výsledky!$KV$9),VLOOKUP(Tipy!JF51,'Kategórie hráčov'!$A$27:$B$76,2,FALSE),0))</f>
        <v>0</v>
      </c>
      <c r="KW57" s="62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5">
        <f>IF(ISBLANK($KX$3),"",IF(ISBLANK(Tipy!JB51),"-",SUM(KS57:KW57)))</f>
        <v>30</v>
      </c>
      <c r="KY57" s="64"/>
      <c r="KZ57" s="61">
        <f>IF(ISBLANK($LE$3),"",IF(ISBLANK(Tipy!JH51),0,IF(AND(Tipy!JH51=Výsledky!$LC$3,Tipy!JJ51=Výsledky!$LE$3),60,0)))</f>
        <v>0</v>
      </c>
      <c r="LA57" s="61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61">
        <f>IF(ISBLANK($LE$3),"",IF(OR(Tipy!JK51=Výsledky!$KZ$6,Tipy!JK51=Výsledky!$KZ$7,Tipy!JK51=Výsledky!$KZ$8,Tipy!JK51=Výsledky!$KZ$9),VLOOKUP(Tipy!JK51,'Kategórie hráčov'!$A$2:$B$51,2,FALSE),0))</f>
        <v>0</v>
      </c>
      <c r="LC57" s="61">
        <f>IF(ISBLANK($LE$3),"",IF(OR(Tipy!JL51=Výsledky!$LC$6,Tipy!JL51=Výsledky!$LC$7,Tipy!JL51=Výsledky!$LC$8,Tipy!JL51=Výsledky!$LC$9),VLOOKUP(Tipy!JL51,'Kategórie hráčov'!$A$27:$B$76,2,FALSE),0))</f>
        <v>0</v>
      </c>
      <c r="LD57" s="62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5">
        <f>IF(ISBLANK($LE$3),"",IF(ISBLANK(Tipy!JH51),"-",SUM(KZ57:LD57)))</f>
        <v>20</v>
      </c>
      <c r="LF57" s="64"/>
      <c r="LG57" s="61">
        <f>IF(ISBLANK($LL$3),"",IF(ISBLANK(Tipy!JN51),0,IF(AND(Tipy!JN51=Výsledky!$LJ$3,Tipy!JP51=Výsledky!$LL48),60,0)))</f>
        <v>0</v>
      </c>
      <c r="LH57" s="61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61">
        <f>IF(ISBLANK($LL$3),"",IF(OR(Tipy!JQ51=Výsledky!$LG$6,Tipy!JQ51=Výsledky!$LG$7,Tipy!JQ51=Výsledky!$LG$8,Tipy!JQ51=Výsledky!$LG$9),VLOOKUP(Tipy!JQ51,'Kategórie hráčov'!$A$2:$B$51,2,FALSE),0))</f>
        <v>0</v>
      </c>
      <c r="LJ57" s="61">
        <f>IF(ISBLANK($LL$3),"",IF(OR(Tipy!JR51=Výsledky!$LJ$6,Tipy!JR51=Výsledky!$LJ$7,Tipy!JR51=Výsledky!$LJ$8,Tipy!JR51=Výsledky!$LJ$9),VLOOKUP(Tipy!JR51,'Kategórie hráčov'!$A$27:$B$76,2,FALSE),0))</f>
        <v>0</v>
      </c>
      <c r="LK57" s="62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5" t="str">
        <f>IF(ISBLANK($LL$3),"",IF(ISBLANK(Tipy!JN51),"-",SUM(LG57:LK57)))</f>
        <v>-</v>
      </c>
      <c r="LM57" s="64"/>
      <c r="LN57" s="61">
        <f>IF(ISBLANK($LS$3),"",IF(ISBLANK(Tipy!JT51),0,IF(AND(Tipy!JT51=Výsledky!$LQ$3,Tipy!JV51=Výsledky!$LS$3),60,0)))</f>
        <v>0</v>
      </c>
      <c r="LO57" s="61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61">
        <f>IF(ISBLANK($LS$3),"",IF(OR(Tipy!JQ51=Výsledky!$LN$6,Tipy!JQ51=Výsledky!$LN$7,Tipy!JQ51=Výsledky!$LN$8,Tipy!JQ51=Výsledky!$LN$9),IF(VLOOKUP(Tipy!JQ51,'Kategórie hráčov'!$A$2:$B$46,2,FALSE)=30,30,20),0))</f>
        <v>0</v>
      </c>
      <c r="LQ57" s="61">
        <f>IF(ISBLANK($LS$3),"",IF(OR(Tipy!JX51=Výsledky!$LQ$6,Tipy!JX51=Výsledky!$LQ$7,Tipy!JX51=Výsledky!$LQ$8,Tipy!JX51=Výsledky!$LQ$9),IF(VLOOKUP(Tipy!JX51,'Kategórie hráčov'!$A$2:$B$46,2,FALSE)=30,30,20),0))</f>
        <v>0</v>
      </c>
      <c r="LR57" s="62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5">
        <f>IF(ISBLANK($LS$3),"",IF(ISBLANK(Tipy!JT51),"-",SUM(LN57:LR57)))</f>
        <v>10</v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>
        <f>IF(ISBLANK($KQ$3),"",IF(ISBLANK(Tipy!IJ52),0,IF(AND(Tipy!IJ52=Výsledky!$KO$3,Tipy!IL52=Výsledky!$KQ$3),60,0)))</f>
        <v>0</v>
      </c>
      <c r="JY58" s="61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61">
        <f>IF(ISBLANK($KQ$3),"",IF(OR(Tipy!IM52=Výsledky!$JX$6,Tipy!IM52=Výsledky!$JX$7,Tipy!IM52=Výsledky!$JX$8,Tipy!IM52=Výsledky!$JX$9),IF(VLOOKUP(Tipy!IM52,'Kategórie hráčov'!$A$2:$B$46,2,FALSE)=30,30,20),0))</f>
        <v>0</v>
      </c>
      <c r="KA58" s="61">
        <f>IF(ISBLANK($KQ$3),"",IF(OR(Tipy!IN52=Výsledky!$KA$6,Tipy!IN52=Výsledky!$KA$7,Tipy!IN52=Výsledky!$KA$8,Tipy!IN52=Výsledky!$KA$9),IF(VLOOKUP(Tipy!IN52,'Kategórie hráčov'!$A$2:$B$46,2,FALSE)=30,30,20),0))</f>
        <v>0</v>
      </c>
      <c r="KB58" s="62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5" t="str">
        <f>IF(ISBLANK($KQ$3),"",IF(ISBLANK(Tipy!IJ52),"-",SUM(JX58:KB58)))</f>
        <v>-</v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IF(ISBLANK($KQ$3),"",IF(ISBLANK(Tipy!IV52),0,IF(AND(Tipy!IV52=Výsledky!$KO$3,Tipy!IX52=Výsledky!$KQ$3),60,0)))</f>
        <v>0</v>
      </c>
      <c r="KM58" s="61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61">
        <f>IF(ISBLANK($KQ$3),"",IF(OR(Tipy!IY52=Výsledky!$KL$6,Tipy!IY52=Výsledky!$KL$7,Tipy!IY52=Výsledky!$KL$8,Tipy!IY52=Výsledky!$KL$9),VLOOKUP(Tipy!IY52,'Kategórie hráčov'!$A$2:$B$51,2,FALSE),0))</f>
        <v>0</v>
      </c>
      <c r="KO58" s="61">
        <f>IF(ISBLANK($KQ$3),"",IF(OR(Tipy!IZ52=Výsledky!$KO$6,Tipy!IZ52=Výsledky!$KO$7,Tipy!IZ52=Výsledky!$KO$8,Tipy!IZ52=Výsledky!$KO$9),VLOOKUP(Tipy!IZ52,'Kategórie hráčov'!$A$27:$B$76,2,FALSE),0))</f>
        <v>0</v>
      </c>
      <c r="KP58" s="62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5">
        <f>IF(ISBLANK($KJ$3),"",IF(ISBLANK(Tipy!IV52),"-",SUM(KL58:KP58)))</f>
        <v>0</v>
      </c>
      <c r="KR58" s="64"/>
      <c r="KS58" s="61">
        <f>IF(ISBLANK($KX$3),"",IF(ISBLANK(Tipy!JB52),0,IF(AND(Tipy!JB52=Výsledky!$KV$3,Tipy!JD52=Výsledky!$KX$3),60,0)))</f>
        <v>0</v>
      </c>
      <c r="KT58" s="61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61">
        <f>IF(ISBLANK($KX$3),"",IF(OR(Tipy!JE52=Výsledky!$KS$6,Tipy!JE52=Výsledky!$KS$7,Tipy!JE52=Výsledky!$KS$8,Tipy!JE52=Výsledky!$KS$9),VLOOKUP(Tipy!JE52,'Kategórie hráčov'!$A$2:$B$51,2,FALSE),0))</f>
        <v>0</v>
      </c>
      <c r="KV58" s="61">
        <f>IF(ISBLANK($KX$3),"",IF(OR(Tipy!JF52=Výsledky!$KV$6,Tipy!JF52=Výsledky!$KV$7,Tipy!JF52=Výsledky!$KV$8,Tipy!JF52=Výsledky!$KV$9),VLOOKUP(Tipy!JF52,'Kategórie hráčov'!$A$27:$B$76,2,FALSE),0))</f>
        <v>0</v>
      </c>
      <c r="KW58" s="62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5">
        <f>IF(ISBLANK($KX$3),"",IF(ISBLANK(Tipy!JB52),"-",SUM(KS58:KW58)))</f>
        <v>30</v>
      </c>
      <c r="KY58" s="64"/>
      <c r="KZ58" s="61">
        <f>IF(ISBLANK($LE$3),"",IF(ISBLANK(Tipy!JH52),0,IF(AND(Tipy!JH52=Výsledky!$LC$3,Tipy!JJ52=Výsledky!$LE$3),60,0)))</f>
        <v>0</v>
      </c>
      <c r="LA58" s="61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61">
        <f>IF(ISBLANK($LE$3),"",IF(OR(Tipy!JK52=Výsledky!$KZ$6,Tipy!JK52=Výsledky!$KZ$7,Tipy!JK52=Výsledky!$KZ$8,Tipy!JK52=Výsledky!$KZ$9),VLOOKUP(Tipy!JK52,'Kategórie hráčov'!$A$2:$B$51,2,FALSE),0))</f>
        <v>0</v>
      </c>
      <c r="LC58" s="61">
        <f>IF(ISBLANK($LE$3),"",IF(OR(Tipy!JL52=Výsledky!$LC$6,Tipy!JL52=Výsledky!$LC$7,Tipy!JL52=Výsledky!$LC$8,Tipy!JL52=Výsledky!$LC$9),VLOOKUP(Tipy!JL52,'Kategórie hráčov'!$A$27:$B$76,2,FALSE),0))</f>
        <v>20</v>
      </c>
      <c r="LD58" s="62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5">
        <f>IF(ISBLANK($LE$3),"",IF(ISBLANK(Tipy!JH52),"-",SUM(KZ58:LD58)))</f>
        <v>40</v>
      </c>
      <c r="LF58" s="64"/>
      <c r="LG58" s="61">
        <f>IF(ISBLANK($LL$3),"",IF(ISBLANK(Tipy!JN52),0,IF(AND(Tipy!JN52=Výsledky!$LJ$3,Tipy!JP52=Výsledky!$LL49),60,0)))</f>
        <v>0</v>
      </c>
      <c r="LH58" s="61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61">
        <f>IF(ISBLANK($LL$3),"",IF(OR(Tipy!JQ52=Výsledky!$LG$6,Tipy!JQ52=Výsledky!$LG$7,Tipy!JQ52=Výsledky!$LG$8,Tipy!JQ52=Výsledky!$LG$9),VLOOKUP(Tipy!JQ52,'Kategórie hráčov'!$A$2:$B$51,2,FALSE),0))</f>
        <v>0</v>
      </c>
      <c r="LJ58" s="61">
        <f>IF(ISBLANK($LL$3),"",IF(OR(Tipy!JR52=Výsledky!$LJ$6,Tipy!JR52=Výsledky!$LJ$7,Tipy!JR52=Výsledky!$LJ$8,Tipy!JR52=Výsledky!$LJ$9),VLOOKUP(Tipy!JR52,'Kategórie hráčov'!$A$27:$B$76,2,FALSE),0))</f>
        <v>0</v>
      </c>
      <c r="LK58" s="62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5">
        <f>IF(ISBLANK($LL$3),"",IF(ISBLANK(Tipy!JN52),"-",SUM(LG58:LK58)))</f>
        <v>20</v>
      </c>
      <c r="LM58" s="64"/>
      <c r="LN58" s="61">
        <f>IF(ISBLANK($LS$3),"",IF(ISBLANK(Tipy!JT52),0,IF(AND(Tipy!JT52=Výsledky!$LQ$3,Tipy!JV52=Výsledky!$LS$3),60,0)))</f>
        <v>0</v>
      </c>
      <c r="LO58" s="61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61">
        <f>IF(ISBLANK($LS$3),"",IF(OR(Tipy!JQ52=Výsledky!$LN$6,Tipy!JQ52=Výsledky!$LN$7,Tipy!JQ52=Výsledky!$LN$8,Tipy!JQ52=Výsledky!$LN$9),IF(VLOOKUP(Tipy!JQ52,'Kategórie hráčov'!$A$2:$B$46,2,FALSE)=30,30,20),0))</f>
        <v>0</v>
      </c>
      <c r="LQ58" s="61">
        <f>IF(ISBLANK($LS$3),"",IF(OR(Tipy!JX52=Výsledky!$LQ$6,Tipy!JX52=Výsledky!$LQ$7,Tipy!JX52=Výsledky!$LQ$8,Tipy!JX52=Výsledky!$LQ$9),IF(VLOOKUP(Tipy!JX52,'Kategórie hráčov'!$A$2:$B$46,2,FALSE)=30,30,20),0))</f>
        <v>0</v>
      </c>
      <c r="LR58" s="62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5">
        <f>IF(ISBLANK($LS$3),"",IF(ISBLANK(Tipy!JT52),"-",SUM(LN58:LR58)))</f>
        <v>0</v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>
        <f>IF(ISBLANK($KQ$3),"",IF(ISBLANK(Tipy!IJ53),0,IF(AND(Tipy!IJ53=Výsledky!$KO$3,Tipy!IL53=Výsledky!$KQ$3),60,0)))</f>
        <v>0</v>
      </c>
      <c r="JY59" s="61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61">
        <f>IF(ISBLANK($KQ$3),"",IF(OR(Tipy!IM53=Výsledky!$JX$6,Tipy!IM53=Výsledky!$JX$7,Tipy!IM53=Výsledky!$JX$8,Tipy!IM53=Výsledky!$JX$9),IF(VLOOKUP(Tipy!IM53,'Kategórie hráčov'!$A$2:$B$46,2,FALSE)=30,30,20),0))</f>
        <v>0</v>
      </c>
      <c r="KA59" s="61">
        <f>IF(ISBLANK($KQ$3),"",IF(OR(Tipy!IN53=Výsledky!$KA$6,Tipy!IN53=Výsledky!$KA$7,Tipy!IN53=Výsledky!$KA$8,Tipy!IN53=Výsledky!$KA$9),IF(VLOOKUP(Tipy!IN53,'Kategórie hráčov'!$A$2:$B$46,2,FALSE)=30,30,20),0))</f>
        <v>0</v>
      </c>
      <c r="KB59" s="62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5" t="str">
        <f>IF(ISBLANK($KQ$3),"",IF(ISBLANK(Tipy!IJ53),"-",SUM(JX59:KB59)))</f>
        <v>-</v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IF(ISBLANK($KQ$3),"",IF(ISBLANK(Tipy!IV53),0,IF(AND(Tipy!IV53=Výsledky!$KO$3,Tipy!IX53=Výsledky!$KQ$3),60,0)))</f>
        <v>0</v>
      </c>
      <c r="KM59" s="61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61">
        <f>IF(ISBLANK($KQ$3),"",IF(OR(Tipy!IY53=Výsledky!$KL$6,Tipy!IY53=Výsledky!$KL$7,Tipy!IY53=Výsledky!$KL$8,Tipy!IY53=Výsledky!$KL$9),VLOOKUP(Tipy!IY53,'Kategórie hráčov'!$A$2:$B$51,2,FALSE),0))</f>
        <v>0</v>
      </c>
      <c r="KO59" s="61">
        <f>IF(ISBLANK($KQ$3),"",IF(OR(Tipy!IZ53=Výsledky!$KO$6,Tipy!IZ53=Výsledky!$KO$7,Tipy!IZ53=Výsledky!$KO$8,Tipy!IZ53=Výsledky!$KO$9),VLOOKUP(Tipy!IZ53,'Kategórie hráčov'!$A$27:$B$76,2,FALSE),0))</f>
        <v>0</v>
      </c>
      <c r="KP59" s="62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5">
        <f>IF(ISBLANK($KJ$3),"",IF(ISBLANK(Tipy!IV53),"-",SUM(KL59:KP59)))</f>
        <v>20</v>
      </c>
      <c r="KR59" s="64"/>
      <c r="KS59" s="61">
        <f>IF(ISBLANK($KX$3),"",IF(ISBLANK(Tipy!JB53),0,IF(AND(Tipy!JB53=Výsledky!$KV$3,Tipy!JD53=Výsledky!$KX$3),60,0)))</f>
        <v>0</v>
      </c>
      <c r="KT59" s="61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61">
        <f>IF(ISBLANK($KX$3),"",IF(OR(Tipy!JE53=Výsledky!$KS$6,Tipy!JE53=Výsledky!$KS$7,Tipy!JE53=Výsledky!$KS$8,Tipy!JE53=Výsledky!$KS$9),VLOOKUP(Tipy!JE53,'Kategórie hráčov'!$A$2:$B$51,2,FALSE),0))</f>
        <v>0</v>
      </c>
      <c r="KV59" s="61">
        <f>IF(ISBLANK($KX$3),"",IF(OR(Tipy!JF53=Výsledky!$KV$6,Tipy!JF53=Výsledky!$KV$7,Tipy!JF53=Výsledky!$KV$8,Tipy!JF53=Výsledky!$KV$9),VLOOKUP(Tipy!JF53,'Kategórie hráčov'!$A$27:$B$76,2,FALSE),0))</f>
        <v>0</v>
      </c>
      <c r="KW59" s="62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5">
        <f>IF(ISBLANK($KX$3),"",IF(ISBLANK(Tipy!JB53),"-",SUM(KS59:KW59)))</f>
        <v>20</v>
      </c>
      <c r="KY59" s="64"/>
      <c r="KZ59" s="61">
        <f>IF(ISBLANK($LE$3),"",IF(ISBLANK(Tipy!JH53),0,IF(AND(Tipy!JH53=Výsledky!$LC$3,Tipy!JJ53=Výsledky!$LE$3),60,0)))</f>
        <v>0</v>
      </c>
      <c r="LA59" s="61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61">
        <f>IF(ISBLANK($LE$3),"",IF(OR(Tipy!JK53=Výsledky!$KZ$6,Tipy!JK53=Výsledky!$KZ$7,Tipy!JK53=Výsledky!$KZ$8,Tipy!JK53=Výsledky!$KZ$9),VLOOKUP(Tipy!JK53,'Kategórie hráčov'!$A$2:$B$51,2,FALSE),0))</f>
        <v>0</v>
      </c>
      <c r="LC59" s="61">
        <f>IF(ISBLANK($LE$3),"",IF(OR(Tipy!JL53=Výsledky!$LC$6,Tipy!JL53=Výsledky!$LC$7,Tipy!JL53=Výsledky!$LC$8,Tipy!JL53=Výsledky!$LC$9),VLOOKUP(Tipy!JL53,'Kategórie hráčov'!$A$27:$B$76,2,FALSE),0))</f>
        <v>0</v>
      </c>
      <c r="LD59" s="62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5">
        <f>IF(ISBLANK($LE$3),"",IF(ISBLANK(Tipy!JH53),"-",SUM(KZ59:LD59)))</f>
        <v>20</v>
      </c>
      <c r="LF59" s="64"/>
      <c r="LG59" s="61">
        <f>IF(ISBLANK($LL$3),"",IF(ISBLANK(Tipy!JN53),0,IF(AND(Tipy!JN53=Výsledky!$LJ$3,Tipy!JP53=Výsledky!$LL50),60,0)))</f>
        <v>0</v>
      </c>
      <c r="LH59" s="61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61">
        <f>IF(ISBLANK($LL$3),"",IF(OR(Tipy!JQ53=Výsledky!$LG$6,Tipy!JQ53=Výsledky!$LG$7,Tipy!JQ53=Výsledky!$LG$8,Tipy!JQ53=Výsledky!$LG$9),VLOOKUP(Tipy!JQ53,'Kategórie hráčov'!$A$2:$B$51,2,FALSE),0))</f>
        <v>20</v>
      </c>
      <c r="LJ59" s="61">
        <f>IF(ISBLANK($LL$3),"",IF(OR(Tipy!JR53=Výsledky!$LJ$6,Tipy!JR53=Výsledky!$LJ$7,Tipy!JR53=Výsledky!$LJ$8,Tipy!JR53=Výsledky!$LJ$9),VLOOKUP(Tipy!JR53,'Kategórie hráčov'!$A$27:$B$76,2,FALSE),0))</f>
        <v>0</v>
      </c>
      <c r="LK59" s="62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5">
        <f>IF(ISBLANK($LL$3),"",IF(ISBLANK(Tipy!JN53),"-",SUM(LG59:LK59)))</f>
        <v>40</v>
      </c>
      <c r="LM59" s="64"/>
      <c r="LN59" s="61">
        <f>IF(ISBLANK($LS$3),"",IF(ISBLANK(Tipy!JT53),0,IF(AND(Tipy!JT53=Výsledky!$LQ$3,Tipy!JV53=Výsledky!$LS$3),60,0)))</f>
        <v>60</v>
      </c>
      <c r="LO59" s="61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61">
        <f>IF(ISBLANK($LS$3),"",IF(OR(Tipy!JQ53=Výsledky!$LN$6,Tipy!JQ53=Výsledky!$LN$7,Tipy!JQ53=Výsledky!$LN$8,Tipy!JQ53=Výsledky!$LN$9),IF(VLOOKUP(Tipy!JQ53,'Kategórie hráčov'!$A$2:$B$46,2,FALSE)=30,30,20),0))</f>
        <v>0</v>
      </c>
      <c r="LQ59" s="61">
        <f>IF(ISBLANK($LS$3),"",IF(OR(Tipy!JX53=Výsledky!$LQ$6,Tipy!JX53=Výsledky!$LQ$7,Tipy!JX53=Výsledky!$LQ$8,Tipy!JX53=Výsledky!$LQ$9),IF(VLOOKUP(Tipy!JX53,'Kategórie hráčov'!$A$2:$B$46,2,FALSE)=30,30,20),0))</f>
        <v>0</v>
      </c>
      <c r="LR59" s="62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5">
        <f>IF(ISBLANK($LS$3),"",IF(ISBLANK(Tipy!JT53),"-",SUM(LN59:LR59)))</f>
        <v>60</v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>
        <f>IF(ISBLANK($KQ$3),"",IF(ISBLANK(Tipy!IJ54),0,IF(AND(Tipy!IJ54=Výsledky!$KO$3,Tipy!IL54=Výsledky!$KQ$3),60,0)))</f>
        <v>0</v>
      </c>
      <c r="JY60" s="61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61">
        <f>IF(ISBLANK($KQ$3),"",IF(OR(Tipy!IM54=Výsledky!$JX$6,Tipy!IM54=Výsledky!$JX$7,Tipy!IM54=Výsledky!$JX$8,Tipy!IM54=Výsledky!$JX$9),IF(VLOOKUP(Tipy!IM54,'Kategórie hráčov'!$A$2:$B$46,2,FALSE)=30,30,20),0))</f>
        <v>0</v>
      </c>
      <c r="KA60" s="61">
        <f>IF(ISBLANK($KQ$3),"",IF(OR(Tipy!IN54=Výsledky!$KA$6,Tipy!IN54=Výsledky!$KA$7,Tipy!IN54=Výsledky!$KA$8,Tipy!IN54=Výsledky!$KA$9),IF(VLOOKUP(Tipy!IN54,'Kategórie hráčov'!$A$2:$B$46,2,FALSE)=30,30,20),0))</f>
        <v>0</v>
      </c>
      <c r="KB60" s="62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5" t="str">
        <f>IF(ISBLANK($KQ$3),"",IF(ISBLANK(Tipy!IJ54),"-",SUM(JX60:KB60)))</f>
        <v>-</v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IF(ISBLANK($KQ$3),"",IF(ISBLANK(Tipy!IV54),0,IF(AND(Tipy!IV54=Výsledky!$KO$3,Tipy!IX54=Výsledky!$KQ$3),60,0)))</f>
        <v>0</v>
      </c>
      <c r="KM60" s="61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61">
        <f>IF(ISBLANK($KQ$3),"",IF(OR(Tipy!IY54=Výsledky!$KL$6,Tipy!IY54=Výsledky!$KL$7,Tipy!IY54=Výsledky!$KL$8,Tipy!IY54=Výsledky!$KL$9),VLOOKUP(Tipy!IY54,'Kategórie hráčov'!$A$2:$B$51,2,FALSE),0))</f>
        <v>0</v>
      </c>
      <c r="KO60" s="61">
        <f>IF(ISBLANK($KQ$3),"",IF(OR(Tipy!IZ54=Výsledky!$KO$6,Tipy!IZ54=Výsledky!$KO$7,Tipy!IZ54=Výsledky!$KO$8,Tipy!IZ54=Výsledky!$KO$9),VLOOKUP(Tipy!IZ54,'Kategórie hráčov'!$A$27:$B$76,2,FALSE),0))</f>
        <v>0</v>
      </c>
      <c r="KP60" s="62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5" t="str">
        <f>IF(ISBLANK($KJ$3),"",IF(ISBLANK(Tipy!IV54),"-",SUM(KL60:KP60)))</f>
        <v>-</v>
      </c>
      <c r="KR60" s="64"/>
      <c r="KS60" s="61">
        <f>IF(ISBLANK($KX$3),"",IF(ISBLANK(Tipy!JB54),0,IF(AND(Tipy!JB54=Výsledky!$KV$3,Tipy!JD54=Výsledky!$KX$3),60,0)))</f>
        <v>0</v>
      </c>
      <c r="KT60" s="61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61">
        <f>IF(ISBLANK($KX$3),"",IF(OR(Tipy!JE54=Výsledky!$KS$6,Tipy!JE54=Výsledky!$KS$7,Tipy!JE54=Výsledky!$KS$8,Tipy!JE54=Výsledky!$KS$9),VLOOKUP(Tipy!JE54,'Kategórie hráčov'!$A$2:$B$51,2,FALSE),0))</f>
        <v>0</v>
      </c>
      <c r="KV60" s="61">
        <f>IF(ISBLANK($KX$3),"",IF(OR(Tipy!JF54=Výsledky!$KV$6,Tipy!JF54=Výsledky!$KV$7,Tipy!JF54=Výsledky!$KV$8,Tipy!JF54=Výsledky!$KV$9),VLOOKUP(Tipy!JF54,'Kategórie hráčov'!$A$27:$B$76,2,FALSE),0))</f>
        <v>0</v>
      </c>
      <c r="KW60" s="62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5" t="str">
        <f>IF(ISBLANK($KX$3),"",IF(ISBLANK(Tipy!JB54),"-",SUM(KS60:KW60)))</f>
        <v>-</v>
      </c>
      <c r="KY60" s="64"/>
      <c r="KZ60" s="61">
        <f>IF(ISBLANK($LE$3),"",IF(ISBLANK(Tipy!JH54),0,IF(AND(Tipy!JH54=Výsledky!$LC$3,Tipy!JJ54=Výsledky!$LE$3),60,0)))</f>
        <v>0</v>
      </c>
      <c r="LA60" s="61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61">
        <f>IF(ISBLANK($LE$3),"",IF(OR(Tipy!JK54=Výsledky!$KZ$6,Tipy!JK54=Výsledky!$KZ$7,Tipy!JK54=Výsledky!$KZ$8,Tipy!JK54=Výsledky!$KZ$9),VLOOKUP(Tipy!JK54,'Kategórie hráčov'!$A$2:$B$51,2,FALSE),0))</f>
        <v>0</v>
      </c>
      <c r="LC60" s="61">
        <f>IF(ISBLANK($LE$3),"",IF(OR(Tipy!JL54=Výsledky!$LC$6,Tipy!JL54=Výsledky!$LC$7,Tipy!JL54=Výsledky!$LC$8,Tipy!JL54=Výsledky!$LC$9),VLOOKUP(Tipy!JL54,'Kategórie hráčov'!$A$27:$B$76,2,FALSE),0))</f>
        <v>0</v>
      </c>
      <c r="LD60" s="62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5" t="str">
        <f>IF(ISBLANK($LE$3),"",IF(ISBLANK(Tipy!JH54),"-",SUM(KZ60:LD60)))</f>
        <v>-</v>
      </c>
      <c r="LF60" s="64"/>
      <c r="LG60" s="61">
        <f>IF(ISBLANK($LL$3),"",IF(ISBLANK(Tipy!JN54),0,IF(AND(Tipy!JN54=Výsledky!$LJ$3,Tipy!JP54=Výsledky!$LL51),60,0)))</f>
        <v>0</v>
      </c>
      <c r="LH60" s="61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61">
        <f>IF(ISBLANK($LL$3),"",IF(OR(Tipy!JQ54=Výsledky!$LG$6,Tipy!JQ54=Výsledky!$LG$7,Tipy!JQ54=Výsledky!$LG$8,Tipy!JQ54=Výsledky!$LG$9),VLOOKUP(Tipy!JQ54,'Kategórie hráčov'!$A$2:$B$51,2,FALSE),0))</f>
        <v>0</v>
      </c>
      <c r="LJ60" s="61">
        <f>IF(ISBLANK($LL$3),"",IF(OR(Tipy!JR54=Výsledky!$LJ$6,Tipy!JR54=Výsledky!$LJ$7,Tipy!JR54=Výsledky!$LJ$8,Tipy!JR54=Výsledky!$LJ$9),VLOOKUP(Tipy!JR54,'Kategórie hráčov'!$A$27:$B$76,2,FALSE),0))</f>
        <v>0</v>
      </c>
      <c r="LK60" s="62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5" t="str">
        <f>IF(ISBLANK($LL$3),"",IF(ISBLANK(Tipy!JN54),"-",SUM(LG60:LK60)))</f>
        <v>-</v>
      </c>
      <c r="LM60" s="64"/>
      <c r="LN60" s="61">
        <f>IF(ISBLANK($LS$3),"",IF(ISBLANK(Tipy!JT54),0,IF(AND(Tipy!JT54=Výsledky!$LQ$3,Tipy!JV54=Výsledky!$LS$3),60,0)))</f>
        <v>0</v>
      </c>
      <c r="LO60" s="61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61">
        <f>IF(ISBLANK($LS$3),"",IF(OR(Tipy!JQ54=Výsledky!$LN$6,Tipy!JQ54=Výsledky!$LN$7,Tipy!JQ54=Výsledky!$LN$8,Tipy!JQ54=Výsledky!$LN$9),IF(VLOOKUP(Tipy!JQ54,'Kategórie hráčov'!$A$2:$B$46,2,FALSE)=30,30,20),0))</f>
        <v>0</v>
      </c>
      <c r="LQ60" s="61">
        <f>IF(ISBLANK($LS$3),"",IF(OR(Tipy!JX54=Výsledky!$LQ$6,Tipy!JX54=Výsledky!$LQ$7,Tipy!JX54=Výsledky!$LQ$8,Tipy!JX54=Výsledky!$LQ$9),IF(VLOOKUP(Tipy!JX54,'Kategórie hráčov'!$A$2:$B$46,2,FALSE)=30,30,20),0))</f>
        <v>0</v>
      </c>
      <c r="LR60" s="62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5" t="str">
        <f>IF(ISBLANK($LS$3),"",IF(ISBLANK(Tipy!JT54),"-",SUM(LN60:LR60)))</f>
        <v>-</v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>
        <f>IF(ISBLANK($KQ$3),"",IF(ISBLANK(Tipy!IJ55),0,IF(AND(Tipy!IJ55=Výsledky!$KO$3,Tipy!IL55=Výsledky!$KQ$3),60,0)))</f>
        <v>0</v>
      </c>
      <c r="JY61" s="61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61">
        <f>IF(ISBLANK($KQ$3),"",IF(OR(Tipy!IM55=Výsledky!$JX$6,Tipy!IM55=Výsledky!$JX$7,Tipy!IM55=Výsledky!$JX$8,Tipy!IM55=Výsledky!$JX$9),IF(VLOOKUP(Tipy!IM55,'Kategórie hráčov'!$A$2:$B$46,2,FALSE)=30,30,20),0))</f>
        <v>0</v>
      </c>
      <c r="KA61" s="61">
        <f>IF(ISBLANK($KQ$3),"",IF(OR(Tipy!IN55=Výsledky!$KA$6,Tipy!IN55=Výsledky!$KA$7,Tipy!IN55=Výsledky!$KA$8,Tipy!IN55=Výsledky!$KA$9),IF(VLOOKUP(Tipy!IN55,'Kategórie hráčov'!$A$2:$B$46,2,FALSE)=30,30,20),0))</f>
        <v>0</v>
      </c>
      <c r="KB61" s="62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5" t="str">
        <f>IF(ISBLANK($KQ$3),"",IF(ISBLANK(Tipy!IJ55),"-",SUM(JX61:KB61)))</f>
        <v>-</v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IF(ISBLANK($KQ$3),"",IF(ISBLANK(Tipy!IV55),0,IF(AND(Tipy!IV55=Výsledky!$KO$3,Tipy!IX55=Výsledky!$KQ$3),60,0)))</f>
        <v>0</v>
      </c>
      <c r="KM61" s="61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61">
        <f>IF(ISBLANK($KQ$3),"",IF(OR(Tipy!IY55=Výsledky!$KL$6,Tipy!IY55=Výsledky!$KL$7,Tipy!IY55=Výsledky!$KL$8,Tipy!IY55=Výsledky!$KL$9),VLOOKUP(Tipy!IY55,'Kategórie hráčov'!$A$2:$B$51,2,FALSE),0))</f>
        <v>0</v>
      </c>
      <c r="KO61" s="61">
        <f>IF(ISBLANK($KQ$3),"",IF(OR(Tipy!IZ55=Výsledky!$KO$6,Tipy!IZ55=Výsledky!$KO$7,Tipy!IZ55=Výsledky!$KO$8,Tipy!IZ55=Výsledky!$KO$9),VLOOKUP(Tipy!IZ55,'Kategórie hráčov'!$A$27:$B$76,2,FALSE),0))</f>
        <v>0</v>
      </c>
      <c r="KP61" s="62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5">
        <f>IF(ISBLANK($KJ$3),"",IF(ISBLANK(Tipy!IV55),"-",SUM(KL61:KP61)))</f>
        <v>0</v>
      </c>
      <c r="KR61" s="64"/>
      <c r="KS61" s="61">
        <f>IF(ISBLANK($KX$3),"",IF(ISBLANK(Tipy!JB55),0,IF(AND(Tipy!JB55=Výsledky!$KV$3,Tipy!JD55=Výsledky!$KX$3),60,0)))</f>
        <v>0</v>
      </c>
      <c r="KT61" s="61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61">
        <f>IF(ISBLANK($KX$3),"",IF(OR(Tipy!JE55=Výsledky!$KS$6,Tipy!JE55=Výsledky!$KS$7,Tipy!JE55=Výsledky!$KS$8,Tipy!JE55=Výsledky!$KS$9),VLOOKUP(Tipy!JE55,'Kategórie hráčov'!$A$2:$B$51,2,FALSE),0))</f>
        <v>0</v>
      </c>
      <c r="KV61" s="61">
        <f>IF(ISBLANK($KX$3),"",IF(OR(Tipy!JF55=Výsledky!$KV$6,Tipy!JF55=Výsledky!$KV$7,Tipy!JF55=Výsledky!$KV$8,Tipy!JF55=Výsledky!$KV$9),VLOOKUP(Tipy!JF55,'Kategórie hráčov'!$A$27:$B$76,2,FALSE),0))</f>
        <v>0</v>
      </c>
      <c r="KW61" s="62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5">
        <f>IF(ISBLANK($KX$3),"",IF(ISBLANK(Tipy!JB55),"-",SUM(KS61:KW61)))</f>
        <v>30</v>
      </c>
      <c r="KY61" s="64"/>
      <c r="KZ61" s="61">
        <f>IF(ISBLANK($LE$3),"",IF(ISBLANK(Tipy!JH55),0,IF(AND(Tipy!JH55=Výsledky!$LC$3,Tipy!JJ55=Výsledky!$LE$3),60,0)))</f>
        <v>0</v>
      </c>
      <c r="LA61" s="61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61">
        <f>IF(ISBLANK($LE$3),"",IF(OR(Tipy!JK55=Výsledky!$KZ$6,Tipy!JK55=Výsledky!$KZ$7,Tipy!JK55=Výsledky!$KZ$8,Tipy!JK55=Výsledky!$KZ$9),VLOOKUP(Tipy!JK55,'Kategórie hráčov'!$A$2:$B$51,2,FALSE),0))</f>
        <v>0</v>
      </c>
      <c r="LC61" s="61">
        <f>IF(ISBLANK($LE$3),"",IF(OR(Tipy!JL55=Výsledky!$LC$6,Tipy!JL55=Výsledky!$LC$7,Tipy!JL55=Výsledky!$LC$8,Tipy!JL55=Výsledky!$LC$9),VLOOKUP(Tipy!JL55,'Kategórie hráčov'!$A$27:$B$76,2,FALSE),0))</f>
        <v>20</v>
      </c>
      <c r="LD61" s="62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5">
        <f>IF(ISBLANK($LE$3),"",IF(ISBLANK(Tipy!JH55),"-",SUM(KZ61:LD61)))</f>
        <v>50</v>
      </c>
      <c r="LF61" s="64"/>
      <c r="LG61" s="61">
        <f>IF(ISBLANK($LL$3),"",IF(ISBLANK(Tipy!JN55),0,IF(AND(Tipy!JN55=Výsledky!$LJ$3,Tipy!JP55=Výsledky!$LL52),60,0)))</f>
        <v>0</v>
      </c>
      <c r="LH61" s="61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61">
        <f>IF(ISBLANK($LL$3),"",IF(OR(Tipy!JQ55=Výsledky!$LG$6,Tipy!JQ55=Výsledky!$LG$7,Tipy!JQ55=Výsledky!$LG$8,Tipy!JQ55=Výsledky!$LG$9),VLOOKUP(Tipy!JQ55,'Kategórie hráčov'!$A$2:$B$51,2,FALSE),0))</f>
        <v>20</v>
      </c>
      <c r="LJ61" s="61">
        <f>IF(ISBLANK($LL$3),"",IF(OR(Tipy!JR55=Výsledky!$LJ$6,Tipy!JR55=Výsledky!$LJ$7,Tipy!JR55=Výsledky!$LJ$8,Tipy!JR55=Výsledky!$LJ$9),VLOOKUP(Tipy!JR55,'Kategórie hráčov'!$A$27:$B$76,2,FALSE),0))</f>
        <v>0</v>
      </c>
      <c r="LK61" s="62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5">
        <f>IF(ISBLANK($LL$3),"",IF(ISBLANK(Tipy!JN55),"-",SUM(LG61:LK61)))</f>
        <v>40</v>
      </c>
      <c r="LM61" s="64"/>
      <c r="LN61" s="61">
        <f>IF(ISBLANK($LS$3),"",IF(ISBLANK(Tipy!JT55),0,IF(AND(Tipy!JT55=Výsledky!$LQ$3,Tipy!JV55=Výsledky!$LS$3),60,0)))</f>
        <v>0</v>
      </c>
      <c r="LO61" s="61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61">
        <f>IF(ISBLANK($LS$3),"",IF(OR(Tipy!JQ55=Výsledky!$LN$6,Tipy!JQ55=Výsledky!$LN$7,Tipy!JQ55=Výsledky!$LN$8,Tipy!JQ55=Výsledky!$LN$9),IF(VLOOKUP(Tipy!JQ55,'Kategórie hráčov'!$A$2:$B$46,2,FALSE)=30,30,20),0))</f>
        <v>0</v>
      </c>
      <c r="LQ61" s="61">
        <f>IF(ISBLANK($LS$3),"",IF(OR(Tipy!JX55=Výsledky!$LQ$6,Tipy!JX55=Výsledky!$LQ$7,Tipy!JX55=Výsledky!$LQ$8,Tipy!JX55=Výsledky!$LQ$9),IF(VLOOKUP(Tipy!JX55,'Kategórie hráčov'!$A$2:$B$46,2,FALSE)=30,30,20),0))</f>
        <v>0</v>
      </c>
      <c r="LR61" s="62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5">
        <f>IF(ISBLANK($LS$3),"",IF(ISBLANK(Tipy!JT55),"-",SUM(LN61:LR61)))</f>
        <v>0</v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>
        <f>IF(ISBLANK($KQ$3),"",IF(ISBLANK(Tipy!IJ56),0,IF(AND(Tipy!IJ56=Výsledky!$KO$3,Tipy!IL56=Výsledky!$KQ$3),60,0)))</f>
        <v>0</v>
      </c>
      <c r="JY62" s="61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61">
        <f>IF(ISBLANK($KQ$3),"",IF(OR(Tipy!IM56=Výsledky!$JX$6,Tipy!IM56=Výsledky!$JX$7,Tipy!IM56=Výsledky!$JX$8,Tipy!IM56=Výsledky!$JX$9),IF(VLOOKUP(Tipy!IM56,'Kategórie hráčov'!$A$2:$B$46,2,FALSE)=30,30,20),0))</f>
        <v>0</v>
      </c>
      <c r="KA62" s="61">
        <f>IF(ISBLANK($KQ$3),"",IF(OR(Tipy!IN56=Výsledky!$KA$6,Tipy!IN56=Výsledky!$KA$7,Tipy!IN56=Výsledky!$KA$8,Tipy!IN56=Výsledky!$KA$9),IF(VLOOKUP(Tipy!IN56,'Kategórie hráčov'!$A$2:$B$46,2,FALSE)=30,30,20),0))</f>
        <v>0</v>
      </c>
      <c r="KB62" s="62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5" t="str">
        <f>IF(ISBLANK($KQ$3),"",IF(ISBLANK(Tipy!IJ56),"-",SUM(JX62:KB62)))</f>
        <v>-</v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IF(ISBLANK($KQ$3),"",IF(ISBLANK(Tipy!IV56),0,IF(AND(Tipy!IV56=Výsledky!$KO$3,Tipy!IX56=Výsledky!$KQ$3),60,0)))</f>
        <v>0</v>
      </c>
      <c r="KM62" s="61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61">
        <f>IF(ISBLANK($KQ$3),"",IF(OR(Tipy!IY56=Výsledky!$KL$6,Tipy!IY56=Výsledky!$KL$7,Tipy!IY56=Výsledky!$KL$8,Tipy!IY56=Výsledky!$KL$9),VLOOKUP(Tipy!IY56,'Kategórie hráčov'!$A$2:$B$51,2,FALSE),0))</f>
        <v>0</v>
      </c>
      <c r="KO62" s="61">
        <f>IF(ISBLANK($KQ$3),"",IF(OR(Tipy!IZ56=Výsledky!$KO$6,Tipy!IZ56=Výsledky!$KO$7,Tipy!IZ56=Výsledky!$KO$8,Tipy!IZ56=Výsledky!$KO$9),VLOOKUP(Tipy!IZ56,'Kategórie hráčov'!$A$27:$B$76,2,FALSE),0))</f>
        <v>0</v>
      </c>
      <c r="KP62" s="62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5">
        <f>IF(ISBLANK($KJ$3),"",IF(ISBLANK(Tipy!IV56),"-",SUM(KL62:KP62)))</f>
        <v>20</v>
      </c>
      <c r="KR62" s="64"/>
      <c r="KS62" s="61">
        <f>IF(ISBLANK($KX$3),"",IF(ISBLANK(Tipy!JB56),0,IF(AND(Tipy!JB56=Výsledky!$KV$3,Tipy!JD56=Výsledky!$KX$3),60,0)))</f>
        <v>0</v>
      </c>
      <c r="KT62" s="61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61">
        <f>IF(ISBLANK($KX$3),"",IF(OR(Tipy!JE56=Výsledky!$KS$6,Tipy!JE56=Výsledky!$KS$7,Tipy!JE56=Výsledky!$KS$8,Tipy!JE56=Výsledky!$KS$9),VLOOKUP(Tipy!JE56,'Kategórie hráčov'!$A$2:$B$51,2,FALSE),0))</f>
        <v>0</v>
      </c>
      <c r="KV62" s="61">
        <f>IF(ISBLANK($KX$3),"",IF(OR(Tipy!JF56=Výsledky!$KV$6,Tipy!JF56=Výsledky!$KV$7,Tipy!JF56=Výsledky!$KV$8,Tipy!JF56=Výsledky!$KV$9),VLOOKUP(Tipy!JF56,'Kategórie hráčov'!$A$27:$B$76,2,FALSE),0))</f>
        <v>20</v>
      </c>
      <c r="KW62" s="62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5">
        <f>IF(ISBLANK($KX$3),"",IF(ISBLANK(Tipy!JB56),"-",SUM(KS62:KW62)))</f>
        <v>40</v>
      </c>
      <c r="KY62" s="64"/>
      <c r="KZ62" s="61">
        <f>IF(ISBLANK($LE$3),"",IF(ISBLANK(Tipy!JH56),0,IF(AND(Tipy!JH56=Výsledky!$LC$3,Tipy!JJ56=Výsledky!$LE$3),60,0)))</f>
        <v>0</v>
      </c>
      <c r="LA62" s="61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61">
        <f>IF(ISBLANK($LE$3),"",IF(OR(Tipy!JK56=Výsledky!$KZ$6,Tipy!JK56=Výsledky!$KZ$7,Tipy!JK56=Výsledky!$KZ$8,Tipy!JK56=Výsledky!$KZ$9),VLOOKUP(Tipy!JK56,'Kategórie hráčov'!$A$2:$B$51,2,FALSE),0))</f>
        <v>0</v>
      </c>
      <c r="LC62" s="61">
        <f>IF(ISBLANK($LE$3),"",IF(OR(Tipy!JL56=Výsledky!$LC$6,Tipy!JL56=Výsledky!$LC$7,Tipy!JL56=Výsledky!$LC$8,Tipy!JL56=Výsledky!$LC$9),VLOOKUP(Tipy!JL56,'Kategórie hráčov'!$A$27:$B$76,2,FALSE),0))</f>
        <v>0</v>
      </c>
      <c r="LD62" s="62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5">
        <f>IF(ISBLANK($LE$3),"",IF(ISBLANK(Tipy!JH56),"-",SUM(KZ62:LD62)))</f>
        <v>20</v>
      </c>
      <c r="LF62" s="64"/>
      <c r="LG62" s="61">
        <f>IF(ISBLANK($LL$3),"",IF(ISBLANK(Tipy!JN56),0,IF(AND(Tipy!JN56=Výsledky!$LJ$3,Tipy!JP56=Výsledky!$LL53),60,0)))</f>
        <v>0</v>
      </c>
      <c r="LH62" s="61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61">
        <f>IF(ISBLANK($LL$3),"",IF(OR(Tipy!JQ56=Výsledky!$LG$6,Tipy!JQ56=Výsledky!$LG$7,Tipy!JQ56=Výsledky!$LG$8,Tipy!JQ56=Výsledky!$LG$9),VLOOKUP(Tipy!JQ56,'Kategórie hráčov'!$A$2:$B$51,2,FALSE),0))</f>
        <v>20</v>
      </c>
      <c r="LJ62" s="61">
        <f>IF(ISBLANK($LL$3),"",IF(OR(Tipy!JR56=Výsledky!$LJ$6,Tipy!JR56=Výsledky!$LJ$7,Tipy!JR56=Výsledky!$LJ$8,Tipy!JR56=Výsledky!$LJ$9),VLOOKUP(Tipy!JR56,'Kategórie hráčov'!$A$27:$B$76,2,FALSE),0))</f>
        <v>0</v>
      </c>
      <c r="LK62" s="62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5">
        <f>IF(ISBLANK($LL$3),"",IF(ISBLANK(Tipy!JN56),"-",SUM(LG62:LK62)))</f>
        <v>40</v>
      </c>
      <c r="LM62" s="64"/>
      <c r="LN62" s="61">
        <f>IF(ISBLANK($LS$3),"",IF(ISBLANK(Tipy!JT56),0,IF(AND(Tipy!JT56=Výsledky!$LQ$3,Tipy!JV56=Výsledky!$LS$3),60,0)))</f>
        <v>60</v>
      </c>
      <c r="LO62" s="61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61">
        <f>IF(ISBLANK($LS$3),"",IF(OR(Tipy!JQ56=Výsledky!$LN$6,Tipy!JQ56=Výsledky!$LN$7,Tipy!JQ56=Výsledky!$LN$8,Tipy!JQ56=Výsledky!$LN$9),IF(VLOOKUP(Tipy!JQ56,'Kategórie hráčov'!$A$2:$B$46,2,FALSE)=30,30,20),0))</f>
        <v>0</v>
      </c>
      <c r="LQ62" s="61">
        <f>IF(ISBLANK($LS$3),"",IF(OR(Tipy!JX56=Výsledky!$LQ$6,Tipy!JX56=Výsledky!$LQ$7,Tipy!JX56=Výsledky!$LQ$8,Tipy!JX56=Výsledky!$LQ$9),IF(VLOOKUP(Tipy!JX56,'Kategórie hráčov'!$A$2:$B$46,2,FALSE)=30,30,20),0))</f>
        <v>0</v>
      </c>
      <c r="LR62" s="62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5">
        <f>IF(ISBLANK($LS$3),"",IF(ISBLANK(Tipy!JT56),"-",SUM(LN62:LR62)))</f>
        <v>60</v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>
        <f>IF(ISBLANK($KQ$3),"",IF(ISBLANK(Tipy!IJ57),0,IF(AND(Tipy!IJ57=Výsledky!$KO$3,Tipy!IL57=Výsledky!$KQ$3),60,0)))</f>
        <v>0</v>
      </c>
      <c r="JY63" s="61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61">
        <f>IF(ISBLANK($KQ$3),"",IF(OR(Tipy!IM57=Výsledky!$JX$6,Tipy!IM57=Výsledky!$JX$7,Tipy!IM57=Výsledky!$JX$8,Tipy!IM57=Výsledky!$JX$9),IF(VLOOKUP(Tipy!IM57,'Kategórie hráčov'!$A$2:$B$46,2,FALSE)=30,30,20),0))</f>
        <v>0</v>
      </c>
      <c r="KA63" s="61">
        <f>IF(ISBLANK($KQ$3),"",IF(OR(Tipy!IN57=Výsledky!$KA$6,Tipy!IN57=Výsledky!$KA$7,Tipy!IN57=Výsledky!$KA$8,Tipy!IN57=Výsledky!$KA$9),IF(VLOOKUP(Tipy!IN57,'Kategórie hráčov'!$A$2:$B$46,2,FALSE)=30,30,20),0))</f>
        <v>0</v>
      </c>
      <c r="KB63" s="62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5" t="str">
        <f>IF(ISBLANK($KQ$3),"",IF(ISBLANK(Tipy!IJ57),"-",SUM(JX63:KB63)))</f>
        <v>-</v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IF(ISBLANK($KQ$3),"",IF(ISBLANK(Tipy!IV57),0,IF(AND(Tipy!IV57=Výsledky!$KO$3,Tipy!IX57=Výsledky!$KQ$3),60,0)))</f>
        <v>0</v>
      </c>
      <c r="KM63" s="61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61">
        <f>IF(ISBLANK($KQ$3),"",IF(OR(Tipy!IY57=Výsledky!$KL$6,Tipy!IY57=Výsledky!$KL$7,Tipy!IY57=Výsledky!$KL$8,Tipy!IY57=Výsledky!$KL$9),VLOOKUP(Tipy!IY57,'Kategórie hráčov'!$A$2:$B$51,2,FALSE),0))</f>
        <v>0</v>
      </c>
      <c r="KO63" s="61">
        <f>IF(ISBLANK($KQ$3),"",IF(OR(Tipy!IZ57=Výsledky!$KO$6,Tipy!IZ57=Výsledky!$KO$7,Tipy!IZ57=Výsledky!$KO$8,Tipy!IZ57=Výsledky!$KO$9),VLOOKUP(Tipy!IZ57,'Kategórie hráčov'!$A$27:$B$76,2,FALSE),0))</f>
        <v>0</v>
      </c>
      <c r="KP63" s="62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5" t="str">
        <f>IF(ISBLANK($KJ$3),"",IF(ISBLANK(Tipy!IV57),"-",SUM(KL63:KP63)))</f>
        <v>-</v>
      </c>
      <c r="KR63" s="64"/>
      <c r="KS63" s="61">
        <f>IF(ISBLANK($KX$3),"",IF(ISBLANK(Tipy!JB57),0,IF(AND(Tipy!JB57=Výsledky!$KV$3,Tipy!JD57=Výsledky!$KX$3),60,0)))</f>
        <v>0</v>
      </c>
      <c r="KT63" s="61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61">
        <f>IF(ISBLANK($KX$3),"",IF(OR(Tipy!JE57=Výsledky!$KS$6,Tipy!JE57=Výsledky!$KS$7,Tipy!JE57=Výsledky!$KS$8,Tipy!JE57=Výsledky!$KS$9),VLOOKUP(Tipy!JE57,'Kategórie hráčov'!$A$2:$B$51,2,FALSE),0))</f>
        <v>0</v>
      </c>
      <c r="KV63" s="61">
        <f>IF(ISBLANK($KX$3),"",IF(OR(Tipy!JF57=Výsledky!$KV$6,Tipy!JF57=Výsledky!$KV$7,Tipy!JF57=Výsledky!$KV$8,Tipy!JF57=Výsledky!$KV$9),VLOOKUP(Tipy!JF57,'Kategórie hráčov'!$A$27:$B$76,2,FALSE),0))</f>
        <v>0</v>
      </c>
      <c r="KW63" s="62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5" t="str">
        <f>IF(ISBLANK($KX$3),"",IF(ISBLANK(Tipy!JB57),"-",SUM(KS63:KW63)))</f>
        <v>-</v>
      </c>
      <c r="KY63" s="64"/>
      <c r="KZ63" s="61">
        <f>IF(ISBLANK($LE$3),"",IF(ISBLANK(Tipy!JH57),0,IF(AND(Tipy!JH57=Výsledky!$LC$3,Tipy!JJ57=Výsledky!$LE$3),60,0)))</f>
        <v>0</v>
      </c>
      <c r="LA63" s="61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61">
        <f>IF(ISBLANK($LE$3),"",IF(OR(Tipy!JK57=Výsledky!$KZ$6,Tipy!JK57=Výsledky!$KZ$7,Tipy!JK57=Výsledky!$KZ$8,Tipy!JK57=Výsledky!$KZ$9),VLOOKUP(Tipy!JK57,'Kategórie hráčov'!$A$2:$B$51,2,FALSE),0))</f>
        <v>0</v>
      </c>
      <c r="LC63" s="61">
        <f>IF(ISBLANK($LE$3),"",IF(OR(Tipy!JL57=Výsledky!$LC$6,Tipy!JL57=Výsledky!$LC$7,Tipy!JL57=Výsledky!$LC$8,Tipy!JL57=Výsledky!$LC$9),VLOOKUP(Tipy!JL57,'Kategórie hráčov'!$A$27:$B$76,2,FALSE),0))</f>
        <v>0</v>
      </c>
      <c r="LD63" s="62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5" t="str">
        <f>IF(ISBLANK($LE$3),"",IF(ISBLANK(Tipy!JH57),"-",SUM(KZ63:LD63)))</f>
        <v>-</v>
      </c>
      <c r="LF63" s="64"/>
      <c r="LG63" s="61">
        <f>IF(ISBLANK($LL$3),"",IF(ISBLANK(Tipy!JN57),0,IF(AND(Tipy!JN57=Výsledky!$LJ$3,Tipy!JP57=Výsledky!$LL54),60,0)))</f>
        <v>0</v>
      </c>
      <c r="LH63" s="61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61">
        <f>IF(ISBLANK($LL$3),"",IF(OR(Tipy!JQ57=Výsledky!$LG$6,Tipy!JQ57=Výsledky!$LG$7,Tipy!JQ57=Výsledky!$LG$8,Tipy!JQ57=Výsledky!$LG$9),VLOOKUP(Tipy!JQ57,'Kategórie hráčov'!$A$2:$B$51,2,FALSE),0))</f>
        <v>0</v>
      </c>
      <c r="LJ63" s="61">
        <f>IF(ISBLANK($LL$3),"",IF(OR(Tipy!JR57=Výsledky!$LJ$6,Tipy!JR57=Výsledky!$LJ$7,Tipy!JR57=Výsledky!$LJ$8,Tipy!JR57=Výsledky!$LJ$9),VLOOKUP(Tipy!JR57,'Kategórie hráčov'!$A$27:$B$76,2,FALSE),0))</f>
        <v>0</v>
      </c>
      <c r="LK63" s="62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5" t="str">
        <f>IF(ISBLANK($LL$3),"",IF(ISBLANK(Tipy!JN57),"-",SUM(LG63:LK63)))</f>
        <v>-</v>
      </c>
      <c r="LM63" s="64"/>
      <c r="LN63" s="61">
        <f>IF(ISBLANK($LS$3),"",IF(ISBLANK(Tipy!JT57),0,IF(AND(Tipy!JT57=Výsledky!$LQ$3,Tipy!JV57=Výsledky!$LS$3),60,0)))</f>
        <v>0</v>
      </c>
      <c r="LO63" s="61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61">
        <f>IF(ISBLANK($LS$3),"",IF(OR(Tipy!JQ57=Výsledky!$LN$6,Tipy!JQ57=Výsledky!$LN$7,Tipy!JQ57=Výsledky!$LN$8,Tipy!JQ57=Výsledky!$LN$9),IF(VLOOKUP(Tipy!JQ57,'Kategórie hráčov'!$A$2:$B$46,2,FALSE)=30,30,20),0))</f>
        <v>0</v>
      </c>
      <c r="LQ63" s="61">
        <f>IF(ISBLANK($LS$3),"",IF(OR(Tipy!JX57=Výsledky!$LQ$6,Tipy!JX57=Výsledky!$LQ$7,Tipy!JX57=Výsledky!$LQ$8,Tipy!JX57=Výsledky!$LQ$9),IF(VLOOKUP(Tipy!JX57,'Kategórie hráčov'!$A$2:$B$46,2,FALSE)=30,30,20),0))</f>
        <v>0</v>
      </c>
      <c r="LR63" s="62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5" t="str">
        <f>IF(ISBLANK($LS$3),"",IF(ISBLANK(Tipy!JT57),"-",SUM(LN63:LR63)))</f>
        <v>-</v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>
        <f>IF(ISBLANK($KQ$3),"",IF(ISBLANK(Tipy!IJ58),0,IF(AND(Tipy!IJ58=Výsledky!$KO$3,Tipy!IL58=Výsledky!$KQ$3),60,0)))</f>
        <v>0</v>
      </c>
      <c r="JY64" s="61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61">
        <f>IF(ISBLANK($KQ$3),"",IF(OR(Tipy!IM58=Výsledky!$JX$6,Tipy!IM58=Výsledky!$JX$7,Tipy!IM58=Výsledky!$JX$8,Tipy!IM58=Výsledky!$JX$9),IF(VLOOKUP(Tipy!IM58,'Kategórie hráčov'!$A$2:$B$46,2,FALSE)=30,30,20),0))</f>
        <v>0</v>
      </c>
      <c r="KA64" s="61">
        <f>IF(ISBLANK($KQ$3),"",IF(OR(Tipy!IN58=Výsledky!$KA$6,Tipy!IN58=Výsledky!$KA$7,Tipy!IN58=Výsledky!$KA$8,Tipy!IN58=Výsledky!$KA$9),IF(VLOOKUP(Tipy!IN58,'Kategórie hráčov'!$A$2:$B$46,2,FALSE)=30,30,20),0))</f>
        <v>0</v>
      </c>
      <c r="KB64" s="62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5" t="str">
        <f>IF(ISBLANK($KQ$3),"",IF(ISBLANK(Tipy!IJ58),"-",SUM(JX64:KB64)))</f>
        <v>-</v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IF(ISBLANK($KQ$3),"",IF(ISBLANK(Tipy!IV58),0,IF(AND(Tipy!IV58=Výsledky!$KO$3,Tipy!IX58=Výsledky!$KQ$3),60,0)))</f>
        <v>0</v>
      </c>
      <c r="KM64" s="61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61">
        <f>IF(ISBLANK($KQ$3),"",IF(OR(Tipy!IY58=Výsledky!$KL$6,Tipy!IY58=Výsledky!$KL$7,Tipy!IY58=Výsledky!$KL$8,Tipy!IY58=Výsledky!$KL$9),VLOOKUP(Tipy!IY58,'Kategórie hráčov'!$A$2:$B$51,2,FALSE),0))</f>
        <v>0</v>
      </c>
      <c r="KO64" s="61">
        <f>IF(ISBLANK($KQ$3),"",IF(OR(Tipy!IZ58=Výsledky!$KO$6,Tipy!IZ58=Výsledky!$KO$7,Tipy!IZ58=Výsledky!$KO$8,Tipy!IZ58=Výsledky!$KO$9),VLOOKUP(Tipy!IZ58,'Kategórie hráčov'!$A$27:$B$76,2,FALSE),0))</f>
        <v>0</v>
      </c>
      <c r="KP64" s="62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5" t="str">
        <f>IF(ISBLANK($KJ$3),"",IF(ISBLANK(Tipy!IV58),"-",SUM(KL64:KP64)))</f>
        <v>-</v>
      </c>
      <c r="KR64" s="64"/>
      <c r="KS64" s="61">
        <f>IF(ISBLANK($KX$3),"",IF(ISBLANK(Tipy!JB58),0,IF(AND(Tipy!JB58=Výsledky!$KV$3,Tipy!JD58=Výsledky!$KX$3),60,0)))</f>
        <v>0</v>
      </c>
      <c r="KT64" s="61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61">
        <f>IF(ISBLANK($KX$3),"",IF(OR(Tipy!JE58=Výsledky!$KS$6,Tipy!JE58=Výsledky!$KS$7,Tipy!JE58=Výsledky!$KS$8,Tipy!JE58=Výsledky!$KS$9),VLOOKUP(Tipy!JE58,'Kategórie hráčov'!$A$2:$B$51,2,FALSE),0))</f>
        <v>0</v>
      </c>
      <c r="KV64" s="61">
        <f>IF(ISBLANK($KX$3),"",IF(OR(Tipy!JF58=Výsledky!$KV$6,Tipy!JF58=Výsledky!$KV$7,Tipy!JF58=Výsledky!$KV$8,Tipy!JF58=Výsledky!$KV$9),VLOOKUP(Tipy!JF58,'Kategórie hráčov'!$A$27:$B$76,2,FALSE),0))</f>
        <v>0</v>
      </c>
      <c r="KW64" s="62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5" t="str">
        <f>IF(ISBLANK($KX$3),"",IF(ISBLANK(Tipy!JB58),"-",SUM(KS64:KW64)))</f>
        <v>-</v>
      </c>
      <c r="KY64" s="64"/>
      <c r="KZ64" s="61">
        <f>IF(ISBLANK($LE$3),"",IF(ISBLANK(Tipy!JH58),0,IF(AND(Tipy!JH58=Výsledky!$LC$3,Tipy!JJ58=Výsledky!$LE$3),60,0)))</f>
        <v>0</v>
      </c>
      <c r="LA64" s="61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61">
        <f>IF(ISBLANK($LE$3),"",IF(OR(Tipy!JK58=Výsledky!$KZ$6,Tipy!JK58=Výsledky!$KZ$7,Tipy!JK58=Výsledky!$KZ$8,Tipy!JK58=Výsledky!$KZ$9),VLOOKUP(Tipy!JK58,'Kategórie hráčov'!$A$2:$B$51,2,FALSE),0))</f>
        <v>0</v>
      </c>
      <c r="LC64" s="61">
        <f>IF(ISBLANK($LE$3),"",IF(OR(Tipy!JL58=Výsledky!$LC$6,Tipy!JL58=Výsledky!$LC$7,Tipy!JL58=Výsledky!$LC$8,Tipy!JL58=Výsledky!$LC$9),VLOOKUP(Tipy!JL58,'Kategórie hráčov'!$A$27:$B$76,2,FALSE),0))</f>
        <v>0</v>
      </c>
      <c r="LD64" s="62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5" t="str">
        <f>IF(ISBLANK($LE$3),"",IF(ISBLANK(Tipy!JH58),"-",SUM(KZ64:LD64)))</f>
        <v>-</v>
      </c>
      <c r="LF64" s="64"/>
      <c r="LG64" s="61">
        <f>IF(ISBLANK($LL$3),"",IF(ISBLANK(Tipy!JN58),0,IF(AND(Tipy!JN58=Výsledky!$LJ$3,Tipy!JP58=Výsledky!$LL55),60,0)))</f>
        <v>0</v>
      </c>
      <c r="LH64" s="61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61">
        <f>IF(ISBLANK($LL$3),"",IF(OR(Tipy!JQ58=Výsledky!$LG$6,Tipy!JQ58=Výsledky!$LG$7,Tipy!JQ58=Výsledky!$LG$8,Tipy!JQ58=Výsledky!$LG$9),VLOOKUP(Tipy!JQ58,'Kategórie hráčov'!$A$2:$B$51,2,FALSE),0))</f>
        <v>0</v>
      </c>
      <c r="LJ64" s="61">
        <f>IF(ISBLANK($LL$3),"",IF(OR(Tipy!JR58=Výsledky!$LJ$6,Tipy!JR58=Výsledky!$LJ$7,Tipy!JR58=Výsledky!$LJ$8,Tipy!JR58=Výsledky!$LJ$9),VLOOKUP(Tipy!JR58,'Kategórie hráčov'!$A$27:$B$76,2,FALSE),0))</f>
        <v>0</v>
      </c>
      <c r="LK64" s="62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5" t="str">
        <f>IF(ISBLANK($LL$3),"",IF(ISBLANK(Tipy!JN58),"-",SUM(LG64:LK64)))</f>
        <v>-</v>
      </c>
      <c r="LM64" s="64"/>
      <c r="LN64" s="61">
        <f>IF(ISBLANK($LS$3),"",IF(ISBLANK(Tipy!JT58),0,IF(AND(Tipy!JT58=Výsledky!$LQ$3,Tipy!JV58=Výsledky!$LS$3),60,0)))</f>
        <v>0</v>
      </c>
      <c r="LO64" s="61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61">
        <f>IF(ISBLANK($LS$3),"",IF(OR(Tipy!JQ58=Výsledky!$LN$6,Tipy!JQ58=Výsledky!$LN$7,Tipy!JQ58=Výsledky!$LN$8,Tipy!JQ58=Výsledky!$LN$9),IF(VLOOKUP(Tipy!JQ58,'Kategórie hráčov'!$A$2:$B$46,2,FALSE)=30,30,20),0))</f>
        <v>0</v>
      </c>
      <c r="LQ64" s="61">
        <f>IF(ISBLANK($LS$3),"",IF(OR(Tipy!JX58=Výsledky!$LQ$6,Tipy!JX58=Výsledky!$LQ$7,Tipy!JX58=Výsledky!$LQ$8,Tipy!JX58=Výsledky!$LQ$9),IF(VLOOKUP(Tipy!JX58,'Kategórie hráčov'!$A$2:$B$46,2,FALSE)=30,30,20),0))</f>
        <v>0</v>
      </c>
      <c r="LR64" s="62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5" t="str">
        <f>IF(ISBLANK($LS$3),"",IF(ISBLANK(Tipy!JT58),"-",SUM(LN64:LR64)))</f>
        <v>-</v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>
        <f>IF(ISBLANK($KQ$3),"",IF(ISBLANK(Tipy!IJ59),0,IF(AND(Tipy!IJ59=Výsledky!$KO$3,Tipy!IL59=Výsledky!$KQ$3),60,0)))</f>
        <v>0</v>
      </c>
      <c r="JY65" s="61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61">
        <f>IF(ISBLANK($KQ$3),"",IF(OR(Tipy!IM59=Výsledky!$JX$6,Tipy!IM59=Výsledky!$JX$7,Tipy!IM59=Výsledky!$JX$8,Tipy!IM59=Výsledky!$JX$9),IF(VLOOKUP(Tipy!IM59,'Kategórie hráčov'!$A$2:$B$46,2,FALSE)=30,30,20),0))</f>
        <v>0</v>
      </c>
      <c r="KA65" s="61">
        <f>IF(ISBLANK($KQ$3),"",IF(OR(Tipy!IN59=Výsledky!$KA$6,Tipy!IN59=Výsledky!$KA$7,Tipy!IN59=Výsledky!$KA$8,Tipy!IN59=Výsledky!$KA$9),IF(VLOOKUP(Tipy!IN59,'Kategórie hráčov'!$A$2:$B$46,2,FALSE)=30,30,20),0))</f>
        <v>0</v>
      </c>
      <c r="KB65" s="62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5" t="str">
        <f>IF(ISBLANK($KQ$3),"",IF(ISBLANK(Tipy!IJ59),"-",SUM(JX65:KB65)))</f>
        <v>-</v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IF(ISBLANK($KQ$3),"",IF(ISBLANK(Tipy!IV59),0,IF(AND(Tipy!IV59=Výsledky!$KO$3,Tipy!IX59=Výsledky!$KQ$3),60,0)))</f>
        <v>0</v>
      </c>
      <c r="KM65" s="61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61">
        <f>IF(ISBLANK($KQ$3),"",IF(OR(Tipy!IY59=Výsledky!$KL$6,Tipy!IY59=Výsledky!$KL$7,Tipy!IY59=Výsledky!$KL$8,Tipy!IY59=Výsledky!$KL$9),VLOOKUP(Tipy!IY59,'Kategórie hráčov'!$A$2:$B$51,2,FALSE),0))</f>
        <v>0</v>
      </c>
      <c r="KO65" s="61">
        <f>IF(ISBLANK($KQ$3),"",IF(OR(Tipy!IZ59=Výsledky!$KO$6,Tipy!IZ59=Výsledky!$KO$7,Tipy!IZ59=Výsledky!$KO$8,Tipy!IZ59=Výsledky!$KO$9),VLOOKUP(Tipy!IZ59,'Kategórie hráčov'!$A$27:$B$76,2,FALSE),0))</f>
        <v>0</v>
      </c>
      <c r="KP65" s="62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5">
        <f>IF(ISBLANK($KJ$3),"",IF(ISBLANK(Tipy!IV59),"-",SUM(KL65:KP65)))</f>
        <v>0</v>
      </c>
      <c r="KR65" s="64"/>
      <c r="KS65" s="61">
        <f>IF(ISBLANK($KX$3),"",IF(ISBLANK(Tipy!JB59),0,IF(AND(Tipy!JB59=Výsledky!$KV$3,Tipy!JD59=Výsledky!$KX$3),60,0)))</f>
        <v>0</v>
      </c>
      <c r="KT65" s="61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61">
        <f>IF(ISBLANK($KX$3),"",IF(OR(Tipy!JE59=Výsledky!$KS$6,Tipy!JE59=Výsledky!$KS$7,Tipy!JE59=Výsledky!$KS$8,Tipy!JE59=Výsledky!$KS$9),VLOOKUP(Tipy!JE59,'Kategórie hráčov'!$A$2:$B$51,2,FALSE),0))</f>
        <v>0</v>
      </c>
      <c r="KV65" s="61">
        <f>IF(ISBLANK($KX$3),"",IF(OR(Tipy!JF59=Výsledky!$KV$6,Tipy!JF59=Výsledky!$KV$7,Tipy!JF59=Výsledky!$KV$8,Tipy!JF59=Výsledky!$KV$9),VLOOKUP(Tipy!JF59,'Kategórie hráčov'!$A$27:$B$76,2,FALSE),0))</f>
        <v>20</v>
      </c>
      <c r="KW65" s="62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5">
        <f>IF(ISBLANK($KX$3),"",IF(ISBLANK(Tipy!JB59),"-",SUM(KS65:KW65)))</f>
        <v>50</v>
      </c>
      <c r="KY65" s="64"/>
      <c r="KZ65" s="61">
        <f>IF(ISBLANK($LE$3),"",IF(ISBLANK(Tipy!JH59),0,IF(AND(Tipy!JH59=Výsledky!$LC$3,Tipy!JJ59=Výsledky!$LE$3),60,0)))</f>
        <v>0</v>
      </c>
      <c r="LA65" s="61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61">
        <f>IF(ISBLANK($LE$3),"",IF(OR(Tipy!JK59=Výsledky!$KZ$6,Tipy!JK59=Výsledky!$KZ$7,Tipy!JK59=Výsledky!$KZ$8,Tipy!JK59=Výsledky!$KZ$9),VLOOKUP(Tipy!JK59,'Kategórie hráčov'!$A$2:$B$51,2,FALSE),0))</f>
        <v>0</v>
      </c>
      <c r="LC65" s="61">
        <f>IF(ISBLANK($LE$3),"",IF(OR(Tipy!JL59=Výsledky!$LC$6,Tipy!JL59=Výsledky!$LC$7,Tipy!JL59=Výsledky!$LC$8,Tipy!JL59=Výsledky!$LC$9),VLOOKUP(Tipy!JL59,'Kategórie hráčov'!$A$27:$B$76,2,FALSE),0))</f>
        <v>0</v>
      </c>
      <c r="LD65" s="62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5">
        <f>IF(ISBLANK($LE$3),"",IF(ISBLANK(Tipy!JH59),"-",SUM(KZ65:LD65)))</f>
        <v>30</v>
      </c>
      <c r="LF65" s="64"/>
      <c r="LG65" s="61">
        <f>IF(ISBLANK($LL$3),"",IF(ISBLANK(Tipy!JN59),0,IF(AND(Tipy!JN59=Výsledky!$LJ$3,Tipy!JP59=Výsledky!$LL56),60,0)))</f>
        <v>0</v>
      </c>
      <c r="LH65" s="61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61">
        <f>IF(ISBLANK($LL$3),"",IF(OR(Tipy!JQ59=Výsledky!$LG$6,Tipy!JQ59=Výsledky!$LG$7,Tipy!JQ59=Výsledky!$LG$8,Tipy!JQ59=Výsledky!$LG$9),VLOOKUP(Tipy!JQ59,'Kategórie hráčov'!$A$2:$B$51,2,FALSE),0))</f>
        <v>20</v>
      </c>
      <c r="LJ65" s="61">
        <f>IF(ISBLANK($LL$3),"",IF(OR(Tipy!JR59=Výsledky!$LJ$6,Tipy!JR59=Výsledky!$LJ$7,Tipy!JR59=Výsledky!$LJ$8,Tipy!JR59=Výsledky!$LJ$9),VLOOKUP(Tipy!JR59,'Kategórie hráčov'!$A$27:$B$76,2,FALSE),0))</f>
        <v>0</v>
      </c>
      <c r="LK65" s="62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5">
        <f>IF(ISBLANK($LL$3),"",IF(ISBLANK(Tipy!JN59),"-",SUM(LG65:LK65)))</f>
        <v>40</v>
      </c>
      <c r="LM65" s="64"/>
      <c r="LN65" s="61">
        <f>IF(ISBLANK($LS$3),"",IF(ISBLANK(Tipy!JT59),0,IF(AND(Tipy!JT59=Výsledky!$LQ$3,Tipy!JV59=Výsledky!$LS$3),60,0)))</f>
        <v>0</v>
      </c>
      <c r="LO65" s="61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61">
        <f>IF(ISBLANK($LS$3),"",IF(OR(Tipy!JQ59=Výsledky!$LN$6,Tipy!JQ59=Výsledky!$LN$7,Tipy!JQ59=Výsledky!$LN$8,Tipy!JQ59=Výsledky!$LN$9),IF(VLOOKUP(Tipy!JQ59,'Kategórie hráčov'!$A$2:$B$46,2,FALSE)=30,30,20),0))</f>
        <v>0</v>
      </c>
      <c r="LQ65" s="61">
        <f>IF(ISBLANK($LS$3),"",IF(OR(Tipy!JX59=Výsledky!$LQ$6,Tipy!JX59=Výsledky!$LQ$7,Tipy!JX59=Výsledky!$LQ$8,Tipy!JX59=Výsledky!$LQ$9),IF(VLOOKUP(Tipy!JX59,'Kategórie hráčov'!$A$2:$B$46,2,FALSE)=30,30,20),0))</f>
        <v>0</v>
      </c>
      <c r="LR65" s="62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5">
        <f>IF(ISBLANK($LS$3),"",IF(ISBLANK(Tipy!JT59),"-",SUM(LN65:LR65)))</f>
        <v>10</v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>
        <f>IF(ISBLANK($KQ$3),"",IF(ISBLANK(Tipy!IJ60),0,IF(AND(Tipy!IJ60=Výsledky!$KO$3,Tipy!IL60=Výsledky!$KQ$3),60,0)))</f>
        <v>0</v>
      </c>
      <c r="JY66" s="61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61">
        <f>IF(ISBLANK($KQ$3),"",IF(OR(Tipy!IM60=Výsledky!$JX$6,Tipy!IM60=Výsledky!$JX$7,Tipy!IM60=Výsledky!$JX$8,Tipy!IM60=Výsledky!$JX$9),IF(VLOOKUP(Tipy!IM60,'Kategórie hráčov'!$A$2:$B$46,2,FALSE)=30,30,20),0))</f>
        <v>0</v>
      </c>
      <c r="KA66" s="61">
        <f>IF(ISBLANK($KQ$3),"",IF(OR(Tipy!IN60=Výsledky!$KA$6,Tipy!IN60=Výsledky!$KA$7,Tipy!IN60=Výsledky!$KA$8,Tipy!IN60=Výsledky!$KA$9),IF(VLOOKUP(Tipy!IN60,'Kategórie hráčov'!$A$2:$B$46,2,FALSE)=30,30,20),0))</f>
        <v>0</v>
      </c>
      <c r="KB66" s="62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5" t="str">
        <f>IF(ISBLANK($KQ$3),"",IF(ISBLANK(Tipy!IJ60),"-",SUM(JX66:KB66)))</f>
        <v>-</v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IF(ISBLANK($KQ$3),"",IF(ISBLANK(Tipy!IV60),0,IF(AND(Tipy!IV60=Výsledky!$KO$3,Tipy!IX60=Výsledky!$KQ$3),60,0)))</f>
        <v>0</v>
      </c>
      <c r="KM66" s="61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61">
        <f>IF(ISBLANK($KQ$3),"",IF(OR(Tipy!IY60=Výsledky!$KL$6,Tipy!IY60=Výsledky!$KL$7,Tipy!IY60=Výsledky!$KL$8,Tipy!IY60=Výsledky!$KL$9),VLOOKUP(Tipy!IY60,'Kategórie hráčov'!$A$2:$B$51,2,FALSE),0))</f>
        <v>0</v>
      </c>
      <c r="KO66" s="61">
        <f>IF(ISBLANK($KQ$3),"",IF(OR(Tipy!IZ60=Výsledky!$KO$6,Tipy!IZ60=Výsledky!$KO$7,Tipy!IZ60=Výsledky!$KO$8,Tipy!IZ60=Výsledky!$KO$9),VLOOKUP(Tipy!IZ60,'Kategórie hráčov'!$A$27:$B$76,2,FALSE),0))</f>
        <v>0</v>
      </c>
      <c r="KP66" s="62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5">
        <f>IF(ISBLANK($KJ$3),"",IF(ISBLANK(Tipy!IV60),"-",SUM(KL66:KP66)))</f>
        <v>20</v>
      </c>
      <c r="KR66" s="64"/>
      <c r="KS66" s="61">
        <f>IF(ISBLANK($KX$3),"",IF(ISBLANK(Tipy!JB60),0,IF(AND(Tipy!JB60=Výsledky!$KV$3,Tipy!JD60=Výsledky!$KX$3),60,0)))</f>
        <v>0</v>
      </c>
      <c r="KT66" s="61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61">
        <f>IF(ISBLANK($KX$3),"",IF(OR(Tipy!JE60=Výsledky!$KS$6,Tipy!JE60=Výsledky!$KS$7,Tipy!JE60=Výsledky!$KS$8,Tipy!JE60=Výsledky!$KS$9),VLOOKUP(Tipy!JE60,'Kategórie hráčov'!$A$2:$B$51,2,FALSE),0))</f>
        <v>0</v>
      </c>
      <c r="KV66" s="61">
        <f>IF(ISBLANK($KX$3),"",IF(OR(Tipy!JF60=Výsledky!$KV$6,Tipy!JF60=Výsledky!$KV$7,Tipy!JF60=Výsledky!$KV$8,Tipy!JF60=Výsledky!$KV$9),VLOOKUP(Tipy!JF60,'Kategórie hráčov'!$A$27:$B$76,2,FALSE),0))</f>
        <v>0</v>
      </c>
      <c r="KW66" s="62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5">
        <f>IF(ISBLANK($KX$3),"",IF(ISBLANK(Tipy!JB60),"-",SUM(KS66:KW66)))</f>
        <v>20</v>
      </c>
      <c r="KY66" s="64"/>
      <c r="KZ66" s="61">
        <f>IF(ISBLANK($LE$3),"",IF(ISBLANK(Tipy!JH60),0,IF(AND(Tipy!JH60=Výsledky!$LC$3,Tipy!JJ60=Výsledky!$LE$3),60,0)))</f>
        <v>0</v>
      </c>
      <c r="LA66" s="61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61">
        <f>IF(ISBLANK($LE$3),"",IF(OR(Tipy!JK60=Výsledky!$KZ$6,Tipy!JK60=Výsledky!$KZ$7,Tipy!JK60=Výsledky!$KZ$8,Tipy!JK60=Výsledky!$KZ$9),VLOOKUP(Tipy!JK60,'Kategórie hráčov'!$A$2:$B$51,2,FALSE),0))</f>
        <v>0</v>
      </c>
      <c r="LC66" s="61">
        <f>IF(ISBLANK($LE$3),"",IF(OR(Tipy!JL60=Výsledky!$LC$6,Tipy!JL60=Výsledky!$LC$7,Tipy!JL60=Výsledky!$LC$8,Tipy!JL60=Výsledky!$LC$9),VLOOKUP(Tipy!JL60,'Kategórie hráčov'!$A$27:$B$76,2,FALSE),0))</f>
        <v>0</v>
      </c>
      <c r="LD66" s="62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5">
        <f>IF(ISBLANK($LE$3),"",IF(ISBLANK(Tipy!JH60),"-",SUM(KZ66:LD66)))</f>
        <v>20</v>
      </c>
      <c r="LF66" s="64"/>
      <c r="LG66" s="61">
        <f>IF(ISBLANK($LL$3),"",IF(ISBLANK(Tipy!JN60),0,IF(AND(Tipy!JN60=Výsledky!$LJ$3,Tipy!JP60=Výsledky!$LL57),60,0)))</f>
        <v>0</v>
      </c>
      <c r="LH66" s="61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61">
        <f>IF(ISBLANK($LL$3),"",IF(OR(Tipy!JQ60=Výsledky!$LG$6,Tipy!JQ60=Výsledky!$LG$7,Tipy!JQ60=Výsledky!$LG$8,Tipy!JQ60=Výsledky!$LG$9),VLOOKUP(Tipy!JQ60,'Kategórie hráčov'!$A$2:$B$51,2,FALSE),0))</f>
        <v>0</v>
      </c>
      <c r="LJ66" s="61">
        <f>IF(ISBLANK($LL$3),"",IF(OR(Tipy!JR60=Výsledky!$LJ$6,Tipy!JR60=Výsledky!$LJ$7,Tipy!JR60=Výsledky!$LJ$8,Tipy!JR60=Výsledky!$LJ$9),VLOOKUP(Tipy!JR60,'Kategórie hráčov'!$A$27:$B$76,2,FALSE),0))</f>
        <v>0</v>
      </c>
      <c r="LK66" s="62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5">
        <f>IF(ISBLANK($LL$3),"",IF(ISBLANK(Tipy!JN60),"-",SUM(LG66:LK66)))</f>
        <v>0</v>
      </c>
      <c r="LM66" s="64"/>
      <c r="LN66" s="61">
        <f>IF(ISBLANK($LS$3),"",IF(ISBLANK(Tipy!JT60),0,IF(AND(Tipy!JT60=Výsledky!$LQ$3,Tipy!JV60=Výsledky!$LS$3),60,0)))</f>
        <v>0</v>
      </c>
      <c r="LO66" s="61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61">
        <f>IF(ISBLANK($LS$3),"",IF(OR(Tipy!JQ60=Výsledky!$LN$6,Tipy!JQ60=Výsledky!$LN$7,Tipy!JQ60=Výsledky!$LN$8,Tipy!JQ60=Výsledky!$LN$9),IF(VLOOKUP(Tipy!JQ60,'Kategórie hráčov'!$A$2:$B$46,2,FALSE)=30,30,20),0))</f>
        <v>0</v>
      </c>
      <c r="LQ66" s="61">
        <f>IF(ISBLANK($LS$3),"",IF(OR(Tipy!JX60=Výsledky!$LQ$6,Tipy!JX60=Výsledky!$LQ$7,Tipy!JX60=Výsledky!$LQ$8,Tipy!JX60=Výsledky!$LQ$9),IF(VLOOKUP(Tipy!JX60,'Kategórie hráčov'!$A$2:$B$46,2,FALSE)=30,30,20),0))</f>
        <v>0</v>
      </c>
      <c r="LR66" s="62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5">
        <f>IF(ISBLANK($LS$3),"",IF(ISBLANK(Tipy!JT60),"-",SUM(LN66:LR66)))</f>
        <v>20</v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>
        <f>IF(ISBLANK($KQ$3),"",IF(ISBLANK(Tipy!IJ61),0,IF(AND(Tipy!IJ61=Výsledky!$KO$3,Tipy!IL61=Výsledky!$KQ$3),60,0)))</f>
        <v>0</v>
      </c>
      <c r="JY67" s="61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61">
        <f>IF(ISBLANK($KQ$3),"",IF(OR(Tipy!IM61=Výsledky!$JX$6,Tipy!IM61=Výsledky!$JX$7,Tipy!IM61=Výsledky!$JX$8,Tipy!IM61=Výsledky!$JX$9),IF(VLOOKUP(Tipy!IM61,'Kategórie hráčov'!$A$2:$B$46,2,FALSE)=30,30,20),0))</f>
        <v>0</v>
      </c>
      <c r="KA67" s="61">
        <f>IF(ISBLANK($KQ$3),"",IF(OR(Tipy!IN61=Výsledky!$KA$6,Tipy!IN61=Výsledky!$KA$7,Tipy!IN61=Výsledky!$KA$8,Tipy!IN61=Výsledky!$KA$9),IF(VLOOKUP(Tipy!IN61,'Kategórie hráčov'!$A$2:$B$46,2,FALSE)=30,30,20),0))</f>
        <v>0</v>
      </c>
      <c r="KB67" s="62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5" t="str">
        <f>IF(ISBLANK($KQ$3),"",IF(ISBLANK(Tipy!IJ61),"-",SUM(JX67:KB67)))</f>
        <v>-</v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IF(ISBLANK($KQ$3),"",IF(ISBLANK(Tipy!IV61),0,IF(AND(Tipy!IV61=Výsledky!$KO$3,Tipy!IX61=Výsledky!$KQ$3),60,0)))</f>
        <v>0</v>
      </c>
      <c r="KM67" s="61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61">
        <f>IF(ISBLANK($KQ$3),"",IF(OR(Tipy!IY61=Výsledky!$KL$6,Tipy!IY61=Výsledky!$KL$7,Tipy!IY61=Výsledky!$KL$8,Tipy!IY61=Výsledky!$KL$9),VLOOKUP(Tipy!IY61,'Kategórie hráčov'!$A$2:$B$51,2,FALSE),0))</f>
        <v>0</v>
      </c>
      <c r="KO67" s="61">
        <f>IF(ISBLANK($KQ$3),"",IF(OR(Tipy!IZ61=Výsledky!$KO$6,Tipy!IZ61=Výsledky!$KO$7,Tipy!IZ61=Výsledky!$KO$8,Tipy!IZ61=Výsledky!$KO$9),VLOOKUP(Tipy!IZ61,'Kategórie hráčov'!$A$27:$B$76,2,FALSE),0))</f>
        <v>0</v>
      </c>
      <c r="KP67" s="62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5">
        <f>IF(ISBLANK($KJ$3),"",IF(ISBLANK(Tipy!IV61),"-",SUM(KL67:KP67)))</f>
        <v>20</v>
      </c>
      <c r="KR67" s="64"/>
      <c r="KS67" s="61">
        <f>IF(ISBLANK($KX$3),"",IF(ISBLANK(Tipy!JB61),0,IF(AND(Tipy!JB61=Výsledky!$KV$3,Tipy!JD61=Výsledky!$KX$3),60,0)))</f>
        <v>0</v>
      </c>
      <c r="KT67" s="61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61">
        <f>IF(ISBLANK($KX$3),"",IF(OR(Tipy!JE61=Výsledky!$KS$6,Tipy!JE61=Výsledky!$KS$7,Tipy!JE61=Výsledky!$KS$8,Tipy!JE61=Výsledky!$KS$9),VLOOKUP(Tipy!JE61,'Kategórie hráčov'!$A$2:$B$51,2,FALSE),0))</f>
        <v>0</v>
      </c>
      <c r="KV67" s="61">
        <f>IF(ISBLANK($KX$3),"",IF(OR(Tipy!JF61=Výsledky!$KV$6,Tipy!JF61=Výsledky!$KV$7,Tipy!JF61=Výsledky!$KV$8,Tipy!JF61=Výsledky!$KV$9),VLOOKUP(Tipy!JF61,'Kategórie hráčov'!$A$27:$B$76,2,FALSE),0))</f>
        <v>30</v>
      </c>
      <c r="KW67" s="62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5">
        <f>IF(ISBLANK($KX$3),"",IF(ISBLANK(Tipy!JB61),"-",SUM(KS67:KW67)))</f>
        <v>50</v>
      </c>
      <c r="KY67" s="64"/>
      <c r="KZ67" s="61">
        <f>IF(ISBLANK($LE$3),"",IF(ISBLANK(Tipy!JH61),0,IF(AND(Tipy!JH61=Výsledky!$LC$3,Tipy!JJ61=Výsledky!$LE$3),60,0)))</f>
        <v>60</v>
      </c>
      <c r="LA67" s="61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61">
        <f>IF(ISBLANK($LE$3),"",IF(OR(Tipy!JK61=Výsledky!$KZ$6,Tipy!JK61=Výsledky!$KZ$7,Tipy!JK61=Výsledky!$KZ$8,Tipy!JK61=Výsledky!$KZ$9),VLOOKUP(Tipy!JK61,'Kategórie hráčov'!$A$2:$B$51,2,FALSE),0))</f>
        <v>0</v>
      </c>
      <c r="LC67" s="61">
        <f>IF(ISBLANK($LE$3),"",IF(OR(Tipy!JL61=Výsledky!$LC$6,Tipy!JL61=Výsledky!$LC$7,Tipy!JL61=Výsledky!$LC$8,Tipy!JL61=Výsledky!$LC$9),VLOOKUP(Tipy!JL61,'Kategórie hráčov'!$A$27:$B$76,2,FALSE),0))</f>
        <v>0</v>
      </c>
      <c r="LD67" s="62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5">
        <f>IF(ISBLANK($LE$3),"",IF(ISBLANK(Tipy!JH61),"-",SUM(KZ67:LD67)))</f>
        <v>60</v>
      </c>
      <c r="LF67" s="64"/>
      <c r="LG67" s="61">
        <f>IF(ISBLANK($LL$3),"",IF(ISBLANK(Tipy!JN61),0,IF(AND(Tipy!JN61=Výsledky!$LJ$3,Tipy!JP61=Výsledky!$LL58),60,0)))</f>
        <v>0</v>
      </c>
      <c r="LH67" s="61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61">
        <f>IF(ISBLANK($LL$3),"",IF(OR(Tipy!JQ61=Výsledky!$LG$6,Tipy!JQ61=Výsledky!$LG$7,Tipy!JQ61=Výsledky!$LG$8,Tipy!JQ61=Výsledky!$LG$9),VLOOKUP(Tipy!JQ61,'Kategórie hráčov'!$A$2:$B$51,2,FALSE),0))</f>
        <v>20</v>
      </c>
      <c r="LJ67" s="61">
        <f>IF(ISBLANK($LL$3),"",IF(OR(Tipy!JR61=Výsledky!$LJ$6,Tipy!JR61=Výsledky!$LJ$7,Tipy!JR61=Výsledky!$LJ$8,Tipy!JR61=Výsledky!$LJ$9),VLOOKUP(Tipy!JR61,'Kategórie hráčov'!$A$27:$B$76,2,FALSE),0))</f>
        <v>20</v>
      </c>
      <c r="LK67" s="62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5">
        <f>IF(ISBLANK($LL$3),"",IF(ISBLANK(Tipy!JN61),"-",SUM(LG67:LK67)))</f>
        <v>60</v>
      </c>
      <c r="LM67" s="64"/>
      <c r="LN67" s="61">
        <f>IF(ISBLANK($LS$3),"",IF(ISBLANK(Tipy!JT61),0,IF(AND(Tipy!JT61=Výsledky!$LQ$3,Tipy!JV61=Výsledky!$LS$3),60,0)))</f>
        <v>60</v>
      </c>
      <c r="LO67" s="61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61">
        <f>IF(ISBLANK($LS$3),"",IF(OR(Tipy!JQ61=Výsledky!$LN$6,Tipy!JQ61=Výsledky!$LN$7,Tipy!JQ61=Výsledky!$LN$8,Tipy!JQ61=Výsledky!$LN$9),IF(VLOOKUP(Tipy!JQ61,'Kategórie hráčov'!$A$2:$B$46,2,FALSE)=30,30,20),0))</f>
        <v>0</v>
      </c>
      <c r="LQ67" s="61">
        <f>IF(ISBLANK($LS$3),"",IF(OR(Tipy!JX61=Výsledky!$LQ$6,Tipy!JX61=Výsledky!$LQ$7,Tipy!JX61=Výsledky!$LQ$8,Tipy!JX61=Výsledky!$LQ$9),IF(VLOOKUP(Tipy!JX61,'Kategórie hráčov'!$A$2:$B$46,2,FALSE)=30,30,20),0))</f>
        <v>0</v>
      </c>
      <c r="LR67" s="62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5">
        <f>IF(ISBLANK($LS$3),"",IF(ISBLANK(Tipy!JT61),"-",SUM(LN67:LR67)))</f>
        <v>60</v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>
        <f>IF(ISBLANK($KQ$3),"",IF(ISBLANK(Tipy!IJ62),0,IF(AND(Tipy!IJ62=Výsledky!$KO$3,Tipy!IL62=Výsledky!$KQ$3),60,0)))</f>
        <v>0</v>
      </c>
      <c r="JY68" s="61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61">
        <f>IF(ISBLANK($KQ$3),"",IF(OR(Tipy!IM62=Výsledky!$JX$6,Tipy!IM62=Výsledky!$JX$7,Tipy!IM62=Výsledky!$JX$8,Tipy!IM62=Výsledky!$JX$9),IF(VLOOKUP(Tipy!IM62,'Kategórie hráčov'!$A$2:$B$46,2,FALSE)=30,30,20),0))</f>
        <v>0</v>
      </c>
      <c r="KA68" s="61">
        <f>IF(ISBLANK($KQ$3),"",IF(OR(Tipy!IN62=Výsledky!$KA$6,Tipy!IN62=Výsledky!$KA$7,Tipy!IN62=Výsledky!$KA$8,Tipy!IN62=Výsledky!$KA$9),IF(VLOOKUP(Tipy!IN62,'Kategórie hráčov'!$A$2:$B$46,2,FALSE)=30,30,20),0))</f>
        <v>0</v>
      </c>
      <c r="KB68" s="62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5" t="str">
        <f>IF(ISBLANK($KQ$3),"",IF(ISBLANK(Tipy!IJ62),"-",SUM(JX68:KB68)))</f>
        <v>-</v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IF(ISBLANK($KQ$3),"",IF(ISBLANK(Tipy!IV62),0,IF(AND(Tipy!IV62=Výsledky!$KO$3,Tipy!IX62=Výsledky!$KQ$3),60,0)))</f>
        <v>0</v>
      </c>
      <c r="KM68" s="61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61">
        <f>IF(ISBLANK($KQ$3),"",IF(OR(Tipy!IY62=Výsledky!$KL$6,Tipy!IY62=Výsledky!$KL$7,Tipy!IY62=Výsledky!$KL$8,Tipy!IY62=Výsledky!$KL$9),VLOOKUP(Tipy!IY62,'Kategórie hráčov'!$A$2:$B$51,2,FALSE),0))</f>
        <v>0</v>
      </c>
      <c r="KO68" s="61">
        <f>IF(ISBLANK($KQ$3),"",IF(OR(Tipy!IZ62=Výsledky!$KO$6,Tipy!IZ62=Výsledky!$KO$7,Tipy!IZ62=Výsledky!$KO$8,Tipy!IZ62=Výsledky!$KO$9),VLOOKUP(Tipy!IZ62,'Kategórie hráčov'!$A$27:$B$76,2,FALSE),0))</f>
        <v>0</v>
      </c>
      <c r="KP68" s="62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5" t="str">
        <f>IF(ISBLANK($KJ$3),"",IF(ISBLANK(Tipy!IV62),"-",SUM(KL68:KP68)))</f>
        <v>-</v>
      </c>
      <c r="KR68" s="64"/>
      <c r="KS68" s="61">
        <f>IF(ISBLANK($KX$3),"",IF(ISBLANK(Tipy!JB62),0,IF(AND(Tipy!JB62=Výsledky!$KV$3,Tipy!JD62=Výsledky!$KX$3),60,0)))</f>
        <v>0</v>
      </c>
      <c r="KT68" s="61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61">
        <f>IF(ISBLANK($KX$3),"",IF(OR(Tipy!JE62=Výsledky!$KS$6,Tipy!JE62=Výsledky!$KS$7,Tipy!JE62=Výsledky!$KS$8,Tipy!JE62=Výsledky!$KS$9),VLOOKUP(Tipy!JE62,'Kategórie hráčov'!$A$2:$B$51,2,FALSE),0))</f>
        <v>0</v>
      </c>
      <c r="KV68" s="61">
        <f>IF(ISBLANK($KX$3),"",IF(OR(Tipy!JF62=Výsledky!$KV$6,Tipy!JF62=Výsledky!$KV$7,Tipy!JF62=Výsledky!$KV$8,Tipy!JF62=Výsledky!$KV$9),VLOOKUP(Tipy!JF62,'Kategórie hráčov'!$A$27:$B$76,2,FALSE),0))</f>
        <v>0</v>
      </c>
      <c r="KW68" s="62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5" t="str">
        <f>IF(ISBLANK($KX$3),"",IF(ISBLANK(Tipy!JB62),"-",SUM(KS68:KW68)))</f>
        <v>-</v>
      </c>
      <c r="KY68" s="64"/>
      <c r="KZ68" s="61">
        <f>IF(ISBLANK($LE$3),"",IF(ISBLANK(Tipy!JH62),0,IF(AND(Tipy!JH62=Výsledky!$LC$3,Tipy!JJ62=Výsledky!$LE$3),60,0)))</f>
        <v>0</v>
      </c>
      <c r="LA68" s="61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61">
        <f>IF(ISBLANK($LE$3),"",IF(OR(Tipy!JK62=Výsledky!$KZ$6,Tipy!JK62=Výsledky!$KZ$7,Tipy!JK62=Výsledky!$KZ$8,Tipy!JK62=Výsledky!$KZ$9),VLOOKUP(Tipy!JK62,'Kategórie hráčov'!$A$2:$B$51,2,FALSE),0))</f>
        <v>0</v>
      </c>
      <c r="LC68" s="61">
        <f>IF(ISBLANK($LE$3),"",IF(OR(Tipy!JL62=Výsledky!$LC$6,Tipy!JL62=Výsledky!$LC$7,Tipy!JL62=Výsledky!$LC$8,Tipy!JL62=Výsledky!$LC$9),VLOOKUP(Tipy!JL62,'Kategórie hráčov'!$A$27:$B$76,2,FALSE),0))</f>
        <v>0</v>
      </c>
      <c r="LD68" s="62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5" t="str">
        <f>IF(ISBLANK($LE$3),"",IF(ISBLANK(Tipy!JH62),"-",SUM(KZ68:LD68)))</f>
        <v>-</v>
      </c>
      <c r="LF68" s="64"/>
      <c r="LG68" s="61">
        <f>IF(ISBLANK($LL$3),"",IF(ISBLANK(Tipy!JN62),0,IF(AND(Tipy!JN62=Výsledky!$LJ$3,Tipy!JP62=Výsledky!$LL59),60,0)))</f>
        <v>0</v>
      </c>
      <c r="LH68" s="61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61">
        <f>IF(ISBLANK($LL$3),"",IF(OR(Tipy!JQ62=Výsledky!$LG$6,Tipy!JQ62=Výsledky!$LG$7,Tipy!JQ62=Výsledky!$LG$8,Tipy!JQ62=Výsledky!$LG$9),VLOOKUP(Tipy!JQ62,'Kategórie hráčov'!$A$2:$B$51,2,FALSE),0))</f>
        <v>0</v>
      </c>
      <c r="LJ68" s="61">
        <f>IF(ISBLANK($LL$3),"",IF(OR(Tipy!JR62=Výsledky!$LJ$6,Tipy!JR62=Výsledky!$LJ$7,Tipy!JR62=Výsledky!$LJ$8,Tipy!JR62=Výsledky!$LJ$9),VLOOKUP(Tipy!JR62,'Kategórie hráčov'!$A$27:$B$76,2,FALSE),0))</f>
        <v>0</v>
      </c>
      <c r="LK68" s="62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5" t="str">
        <f>IF(ISBLANK($LL$3),"",IF(ISBLANK(Tipy!JN62),"-",SUM(LG68:LK68)))</f>
        <v>-</v>
      </c>
      <c r="LM68" s="64"/>
      <c r="LN68" s="61">
        <f>IF(ISBLANK($LS$3),"",IF(ISBLANK(Tipy!JT62),0,IF(AND(Tipy!JT62=Výsledky!$LQ$3,Tipy!JV62=Výsledky!$LS$3),60,0)))</f>
        <v>0</v>
      </c>
      <c r="LO68" s="61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61">
        <f>IF(ISBLANK($LS$3),"",IF(OR(Tipy!JQ62=Výsledky!$LN$6,Tipy!JQ62=Výsledky!$LN$7,Tipy!JQ62=Výsledky!$LN$8,Tipy!JQ62=Výsledky!$LN$9),IF(VLOOKUP(Tipy!JQ62,'Kategórie hráčov'!$A$2:$B$46,2,FALSE)=30,30,20),0))</f>
        <v>0</v>
      </c>
      <c r="LQ68" s="61">
        <f>IF(ISBLANK($LS$3),"",IF(OR(Tipy!JX62=Výsledky!$LQ$6,Tipy!JX62=Výsledky!$LQ$7,Tipy!JX62=Výsledky!$LQ$8,Tipy!JX62=Výsledky!$LQ$9),IF(VLOOKUP(Tipy!JX62,'Kategórie hráčov'!$A$2:$B$46,2,FALSE)=30,30,20),0))</f>
        <v>0</v>
      </c>
      <c r="LR68" s="62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5" t="str">
        <f>IF(ISBLANK($LS$3),"",IF(ISBLANK(Tipy!JT62),"-",SUM(LN68:LR68)))</f>
        <v>-</v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>
        <f>IF(ISBLANK($KQ$3),"",IF(ISBLANK(Tipy!IJ63),0,IF(AND(Tipy!IJ63=Výsledky!$KO$3,Tipy!IL63=Výsledky!$KQ$3),60,0)))</f>
        <v>0</v>
      </c>
      <c r="JY69" s="61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61">
        <f>IF(ISBLANK($KQ$3),"",IF(OR(Tipy!IM63=Výsledky!$JX$6,Tipy!IM63=Výsledky!$JX$7,Tipy!IM63=Výsledky!$JX$8,Tipy!IM63=Výsledky!$JX$9),IF(VLOOKUP(Tipy!IM63,'Kategórie hráčov'!$A$2:$B$46,2,FALSE)=30,30,20),0))</f>
        <v>0</v>
      </c>
      <c r="KA69" s="61">
        <f>IF(ISBLANK($KQ$3),"",IF(OR(Tipy!IN63=Výsledky!$KA$6,Tipy!IN63=Výsledky!$KA$7,Tipy!IN63=Výsledky!$KA$8,Tipy!IN63=Výsledky!$KA$9),IF(VLOOKUP(Tipy!IN63,'Kategórie hráčov'!$A$2:$B$46,2,FALSE)=30,30,20),0))</f>
        <v>0</v>
      </c>
      <c r="KB69" s="62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5" t="str">
        <f>IF(ISBLANK($KQ$3),"",IF(ISBLANK(Tipy!IJ63),"-",SUM(JX69:KB69)))</f>
        <v>-</v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IF(ISBLANK($KQ$3),"",IF(ISBLANK(Tipy!IV63),0,IF(AND(Tipy!IV63=Výsledky!$KO$3,Tipy!IX63=Výsledky!$KQ$3),60,0)))</f>
        <v>0</v>
      </c>
      <c r="KM69" s="61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61">
        <f>IF(ISBLANK($KQ$3),"",IF(OR(Tipy!IY63=Výsledky!$KL$6,Tipy!IY63=Výsledky!$KL$7,Tipy!IY63=Výsledky!$KL$8,Tipy!IY63=Výsledky!$KL$9),VLOOKUP(Tipy!IY63,'Kategórie hráčov'!$A$2:$B$51,2,FALSE),0))</f>
        <v>0</v>
      </c>
      <c r="KO69" s="61">
        <f>IF(ISBLANK($KQ$3),"",IF(OR(Tipy!IZ63=Výsledky!$KO$6,Tipy!IZ63=Výsledky!$KO$7,Tipy!IZ63=Výsledky!$KO$8,Tipy!IZ63=Výsledky!$KO$9),VLOOKUP(Tipy!IZ63,'Kategórie hráčov'!$A$27:$B$76,2,FALSE),0))</f>
        <v>0</v>
      </c>
      <c r="KP69" s="62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5">
        <f>IF(ISBLANK($KJ$3),"",IF(ISBLANK(Tipy!IV63),"-",SUM(KL69:KP69)))</f>
        <v>0</v>
      </c>
      <c r="KR69" s="64"/>
      <c r="KS69" s="61">
        <f>IF(ISBLANK($KX$3),"",IF(ISBLANK(Tipy!JB63),0,IF(AND(Tipy!JB63=Výsledky!$KV$3,Tipy!JD63=Výsledky!$KX$3),60,0)))</f>
        <v>0</v>
      </c>
      <c r="KT69" s="61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61">
        <f>IF(ISBLANK($KX$3),"",IF(OR(Tipy!JE63=Výsledky!$KS$6,Tipy!JE63=Výsledky!$KS$7,Tipy!JE63=Výsledky!$KS$8,Tipy!JE63=Výsledky!$KS$9),VLOOKUP(Tipy!JE63,'Kategórie hráčov'!$A$2:$B$51,2,FALSE),0))</f>
        <v>0</v>
      </c>
      <c r="KV69" s="61">
        <f>IF(ISBLANK($KX$3),"",IF(OR(Tipy!JF63=Výsledky!$KV$6,Tipy!JF63=Výsledky!$KV$7,Tipy!JF63=Výsledky!$KV$8,Tipy!JF63=Výsledky!$KV$9),VLOOKUP(Tipy!JF63,'Kategórie hráčov'!$A$27:$B$76,2,FALSE),0))</f>
        <v>0</v>
      </c>
      <c r="KW69" s="62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5">
        <f>IF(ISBLANK($KX$3),"",IF(ISBLANK(Tipy!JB63),"-",SUM(KS69:KW69)))</f>
        <v>30</v>
      </c>
      <c r="KY69" s="64"/>
      <c r="KZ69" s="61">
        <f>IF(ISBLANK($LE$3),"",IF(ISBLANK(Tipy!JH63),0,IF(AND(Tipy!JH63=Výsledky!$LC$3,Tipy!JJ63=Výsledky!$LE$3),60,0)))</f>
        <v>0</v>
      </c>
      <c r="LA69" s="61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61">
        <f>IF(ISBLANK($LE$3),"",IF(OR(Tipy!JK63=Výsledky!$KZ$6,Tipy!JK63=Výsledky!$KZ$7,Tipy!JK63=Výsledky!$KZ$8,Tipy!JK63=Výsledky!$KZ$9),VLOOKUP(Tipy!JK63,'Kategórie hráčov'!$A$2:$B$51,2,FALSE),0))</f>
        <v>0</v>
      </c>
      <c r="LC69" s="61">
        <f>IF(ISBLANK($LE$3),"",IF(OR(Tipy!JL63=Výsledky!$LC$6,Tipy!JL63=Výsledky!$LC$7,Tipy!JL63=Výsledky!$LC$8,Tipy!JL63=Výsledky!$LC$9),VLOOKUP(Tipy!JL63,'Kategórie hráčov'!$A$27:$B$76,2,FALSE),0))</f>
        <v>0</v>
      </c>
      <c r="LD69" s="62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5">
        <f>IF(ISBLANK($LE$3),"",IF(ISBLANK(Tipy!JH63),"-",SUM(KZ69:LD69)))</f>
        <v>20</v>
      </c>
      <c r="LF69" s="64"/>
      <c r="LG69" s="61">
        <f>IF(ISBLANK($LL$3),"",IF(ISBLANK(Tipy!JN63),0,IF(AND(Tipy!JN63=Výsledky!$LJ$3,Tipy!JP63=Výsledky!$LL60),60,0)))</f>
        <v>0</v>
      </c>
      <c r="LH69" s="61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61">
        <f>IF(ISBLANK($LL$3),"",IF(OR(Tipy!JQ63=Výsledky!$LG$6,Tipy!JQ63=Výsledky!$LG$7,Tipy!JQ63=Výsledky!$LG$8,Tipy!JQ63=Výsledky!$LG$9),VLOOKUP(Tipy!JQ63,'Kategórie hráčov'!$A$2:$B$51,2,FALSE),0))</f>
        <v>0</v>
      </c>
      <c r="LJ69" s="61">
        <f>IF(ISBLANK($LL$3),"",IF(OR(Tipy!JR63=Výsledky!$LJ$6,Tipy!JR63=Výsledky!$LJ$7,Tipy!JR63=Výsledky!$LJ$8,Tipy!JR63=Výsledky!$LJ$9),VLOOKUP(Tipy!JR63,'Kategórie hráčov'!$A$27:$B$76,2,FALSE),0))</f>
        <v>0</v>
      </c>
      <c r="LK69" s="62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5">
        <f>IF(ISBLANK($LL$3),"",IF(ISBLANK(Tipy!JN63),"-",SUM(LG69:LK69)))</f>
        <v>20</v>
      </c>
      <c r="LM69" s="64"/>
      <c r="LN69" s="61">
        <f>IF(ISBLANK($LS$3),"",IF(ISBLANK(Tipy!JT63),0,IF(AND(Tipy!JT63=Výsledky!$LQ$3,Tipy!JV63=Výsledky!$LS$3),60,0)))</f>
        <v>0</v>
      </c>
      <c r="LO69" s="61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61">
        <f>IF(ISBLANK($LS$3),"",IF(OR(Tipy!JQ63=Výsledky!$LN$6,Tipy!JQ63=Výsledky!$LN$7,Tipy!JQ63=Výsledky!$LN$8,Tipy!JQ63=Výsledky!$LN$9),IF(VLOOKUP(Tipy!JQ63,'Kategórie hráčov'!$A$2:$B$46,2,FALSE)=30,30,20),0))</f>
        <v>0</v>
      </c>
      <c r="LQ69" s="61">
        <f>IF(ISBLANK($LS$3),"",IF(OR(Tipy!JX63=Výsledky!$LQ$6,Tipy!JX63=Výsledky!$LQ$7,Tipy!JX63=Výsledky!$LQ$8,Tipy!JX63=Výsledky!$LQ$9),IF(VLOOKUP(Tipy!JX63,'Kategórie hráčov'!$A$2:$B$46,2,FALSE)=30,30,20),0))</f>
        <v>0</v>
      </c>
      <c r="LR69" s="62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5">
        <f>IF(ISBLANK($LS$3),"",IF(ISBLANK(Tipy!JT63),"-",SUM(LN69:LR69)))</f>
        <v>0</v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>
        <f>IF(ISBLANK($KQ$3),"",IF(ISBLANK(Tipy!IJ64),0,IF(AND(Tipy!IJ64=Výsledky!$KO$3,Tipy!IL64=Výsledky!$KQ$3),60,0)))</f>
        <v>0</v>
      </c>
      <c r="JY70" s="61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61">
        <f>IF(ISBLANK($KQ$3),"",IF(OR(Tipy!IM64=Výsledky!$JX$6,Tipy!IM64=Výsledky!$JX$7,Tipy!IM64=Výsledky!$JX$8,Tipy!IM64=Výsledky!$JX$9),IF(VLOOKUP(Tipy!IM64,'Kategórie hráčov'!$A$2:$B$46,2,FALSE)=30,30,20),0))</f>
        <v>0</v>
      </c>
      <c r="KA70" s="61">
        <f>IF(ISBLANK($KQ$3),"",IF(OR(Tipy!IN64=Výsledky!$KA$6,Tipy!IN64=Výsledky!$KA$7,Tipy!IN64=Výsledky!$KA$8,Tipy!IN64=Výsledky!$KA$9),IF(VLOOKUP(Tipy!IN64,'Kategórie hráčov'!$A$2:$B$46,2,FALSE)=30,30,20),0))</f>
        <v>0</v>
      </c>
      <c r="KB70" s="62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5" t="str">
        <f>IF(ISBLANK($KQ$3),"",IF(ISBLANK(Tipy!IJ64),"-",SUM(JX70:KB70)))</f>
        <v>-</v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IF(ISBLANK($KQ$3),"",IF(ISBLANK(Tipy!IV64),0,IF(AND(Tipy!IV64=Výsledky!$KO$3,Tipy!IX64=Výsledky!$KQ$3),60,0)))</f>
        <v>0</v>
      </c>
      <c r="KM70" s="61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61">
        <f>IF(ISBLANK($KQ$3),"",IF(OR(Tipy!IY64=Výsledky!$KL$6,Tipy!IY64=Výsledky!$KL$7,Tipy!IY64=Výsledky!$KL$8,Tipy!IY64=Výsledky!$KL$9),VLOOKUP(Tipy!IY64,'Kategórie hráčov'!$A$2:$B$51,2,FALSE),0))</f>
        <v>0</v>
      </c>
      <c r="KO70" s="61">
        <f>IF(ISBLANK($KQ$3),"",IF(OR(Tipy!IZ64=Výsledky!$KO$6,Tipy!IZ64=Výsledky!$KO$7,Tipy!IZ64=Výsledky!$KO$8,Tipy!IZ64=Výsledky!$KO$9),VLOOKUP(Tipy!IZ64,'Kategórie hráčov'!$A$27:$B$76,2,FALSE),0))</f>
        <v>0</v>
      </c>
      <c r="KP70" s="62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5" t="str">
        <f>IF(ISBLANK($KJ$3),"",IF(ISBLANK(Tipy!IV64),"-",SUM(KL70:KP70)))</f>
        <v>-</v>
      </c>
      <c r="KR70" s="64"/>
      <c r="KS70" s="61">
        <f>IF(ISBLANK($KX$3),"",IF(ISBLANK(Tipy!JB64),0,IF(AND(Tipy!JB64=Výsledky!$KV$3,Tipy!JD64=Výsledky!$KX$3),60,0)))</f>
        <v>0</v>
      </c>
      <c r="KT70" s="61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61">
        <f>IF(ISBLANK($KX$3),"",IF(OR(Tipy!JE64=Výsledky!$KS$6,Tipy!JE64=Výsledky!$KS$7,Tipy!JE64=Výsledky!$KS$8,Tipy!JE64=Výsledky!$KS$9),VLOOKUP(Tipy!JE64,'Kategórie hráčov'!$A$2:$B$51,2,FALSE),0))</f>
        <v>0</v>
      </c>
      <c r="KV70" s="61">
        <f>IF(ISBLANK($KX$3),"",IF(OR(Tipy!JF64=Výsledky!$KV$6,Tipy!JF64=Výsledky!$KV$7,Tipy!JF64=Výsledky!$KV$8,Tipy!JF64=Výsledky!$KV$9),VLOOKUP(Tipy!JF64,'Kategórie hráčov'!$A$27:$B$76,2,FALSE),0))</f>
        <v>0</v>
      </c>
      <c r="KW70" s="62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5" t="str">
        <f>IF(ISBLANK($KX$3),"",IF(ISBLANK(Tipy!JB64),"-",SUM(KS70:KW70)))</f>
        <v>-</v>
      </c>
      <c r="KY70" s="64"/>
      <c r="KZ70" s="61">
        <f>IF(ISBLANK($LE$3),"",IF(ISBLANK(Tipy!JH64),0,IF(AND(Tipy!JH64=Výsledky!$LC$3,Tipy!JJ64=Výsledky!$LE$3),60,0)))</f>
        <v>0</v>
      </c>
      <c r="LA70" s="61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61">
        <f>IF(ISBLANK($LE$3),"",IF(OR(Tipy!JK64=Výsledky!$KZ$6,Tipy!JK64=Výsledky!$KZ$7,Tipy!JK64=Výsledky!$KZ$8,Tipy!JK64=Výsledky!$KZ$9),VLOOKUP(Tipy!JK64,'Kategórie hráčov'!$A$2:$B$51,2,FALSE),0))</f>
        <v>0</v>
      </c>
      <c r="LC70" s="61">
        <f>IF(ISBLANK($LE$3),"",IF(OR(Tipy!JL64=Výsledky!$LC$6,Tipy!JL64=Výsledky!$LC$7,Tipy!JL64=Výsledky!$LC$8,Tipy!JL64=Výsledky!$LC$9),VLOOKUP(Tipy!JL64,'Kategórie hráčov'!$A$27:$B$76,2,FALSE),0))</f>
        <v>0</v>
      </c>
      <c r="LD70" s="62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5">
        <f>IF(ISBLANK($LE$3),"",IF(ISBLANK(Tipy!JH64),"-",SUM(KZ70:LD70)))</f>
        <v>30</v>
      </c>
      <c r="LF70" s="64"/>
      <c r="LG70" s="61">
        <f>IF(ISBLANK($LL$3),"",IF(ISBLANK(Tipy!JN64),0,IF(AND(Tipy!JN64=Výsledky!$LJ$3,Tipy!JP64=Výsledky!$LL61),60,0)))</f>
        <v>0</v>
      </c>
      <c r="LH70" s="61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61">
        <f>IF(ISBLANK($LL$3),"",IF(OR(Tipy!JQ64=Výsledky!$LG$6,Tipy!JQ64=Výsledky!$LG$7,Tipy!JQ64=Výsledky!$LG$8,Tipy!JQ64=Výsledky!$LG$9),VLOOKUP(Tipy!JQ64,'Kategórie hráčov'!$A$2:$B$51,2,FALSE),0))</f>
        <v>0</v>
      </c>
      <c r="LJ70" s="61">
        <f>IF(ISBLANK($LL$3),"",IF(OR(Tipy!JR64=Výsledky!$LJ$6,Tipy!JR64=Výsledky!$LJ$7,Tipy!JR64=Výsledky!$LJ$8,Tipy!JR64=Výsledky!$LJ$9),VLOOKUP(Tipy!JR64,'Kategórie hráčov'!$A$27:$B$76,2,FALSE),0))</f>
        <v>0</v>
      </c>
      <c r="LK70" s="62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5" t="str">
        <f>IF(ISBLANK($LL$3),"",IF(ISBLANK(Tipy!JN64),"-",SUM(LG70:LK70)))</f>
        <v>-</v>
      </c>
      <c r="LM70" s="64"/>
      <c r="LN70" s="61">
        <f>IF(ISBLANK($LS$3),"",IF(ISBLANK(Tipy!JT64),0,IF(AND(Tipy!JT64=Výsledky!$LQ$3,Tipy!JV64=Výsledky!$LS$3),60,0)))</f>
        <v>0</v>
      </c>
      <c r="LO70" s="61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61">
        <f>IF(ISBLANK($LS$3),"",IF(OR(Tipy!JQ64=Výsledky!$LN$6,Tipy!JQ64=Výsledky!$LN$7,Tipy!JQ64=Výsledky!$LN$8,Tipy!JQ64=Výsledky!$LN$9),IF(VLOOKUP(Tipy!JQ64,'Kategórie hráčov'!$A$2:$B$46,2,FALSE)=30,30,20),0))</f>
        <v>0</v>
      </c>
      <c r="LQ70" s="61">
        <f>IF(ISBLANK($LS$3),"",IF(OR(Tipy!JX64=Výsledky!$LQ$6,Tipy!JX64=Výsledky!$LQ$7,Tipy!JX64=Výsledky!$LQ$8,Tipy!JX64=Výsledky!$LQ$9),IF(VLOOKUP(Tipy!JX64,'Kategórie hráčov'!$A$2:$B$46,2,FALSE)=30,30,20),0))</f>
        <v>0</v>
      </c>
      <c r="LR70" s="62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5">
        <f>IF(ISBLANK($LS$3),"",IF(ISBLANK(Tipy!JT64),"-",SUM(LN70:LR70)))</f>
        <v>10</v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>
        <f>IF(ISBLANK($KQ$3),"",IF(ISBLANK(Tipy!IJ65),0,IF(AND(Tipy!IJ65=Výsledky!$KO$3,Tipy!IL65=Výsledky!$KQ$3),60,0)))</f>
        <v>0</v>
      </c>
      <c r="JY71" s="61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61">
        <f>IF(ISBLANK($KQ$3),"",IF(OR(Tipy!IM65=Výsledky!$JX$6,Tipy!IM65=Výsledky!$JX$7,Tipy!IM65=Výsledky!$JX$8,Tipy!IM65=Výsledky!$JX$9),IF(VLOOKUP(Tipy!IM65,'Kategórie hráčov'!$A$2:$B$46,2,FALSE)=30,30,20),0))</f>
        <v>0</v>
      </c>
      <c r="KA71" s="61">
        <f>IF(ISBLANK($KQ$3),"",IF(OR(Tipy!IN65=Výsledky!$KA$6,Tipy!IN65=Výsledky!$KA$7,Tipy!IN65=Výsledky!$KA$8,Tipy!IN65=Výsledky!$KA$9),IF(VLOOKUP(Tipy!IN65,'Kategórie hráčov'!$A$2:$B$46,2,FALSE)=30,30,20),0))</f>
        <v>0</v>
      </c>
      <c r="KB71" s="62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5" t="str">
        <f>IF(ISBLANK($KQ$3),"",IF(ISBLANK(Tipy!IJ65),"-",SUM(JX71:KB71)))</f>
        <v>-</v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IF(ISBLANK($KQ$3),"",IF(ISBLANK(Tipy!IV65),0,IF(AND(Tipy!IV65=Výsledky!$KO$3,Tipy!IX65=Výsledky!$KQ$3),60,0)))</f>
        <v>0</v>
      </c>
      <c r="KM71" s="61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61">
        <f>IF(ISBLANK($KQ$3),"",IF(OR(Tipy!IY65=Výsledky!$KL$6,Tipy!IY65=Výsledky!$KL$7,Tipy!IY65=Výsledky!$KL$8,Tipy!IY65=Výsledky!$KL$9),VLOOKUP(Tipy!IY65,'Kategórie hráčov'!$A$2:$B$51,2,FALSE),0))</f>
        <v>0</v>
      </c>
      <c r="KO71" s="61">
        <f>IF(ISBLANK($KQ$3),"",IF(OR(Tipy!IZ65=Výsledky!$KO$6,Tipy!IZ65=Výsledky!$KO$7,Tipy!IZ65=Výsledky!$KO$8,Tipy!IZ65=Výsledky!$KO$9),VLOOKUP(Tipy!IZ65,'Kategórie hráčov'!$A$27:$B$76,2,FALSE),0))</f>
        <v>0</v>
      </c>
      <c r="KP71" s="62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5">
        <f>IF(ISBLANK($KJ$3),"",IF(ISBLANK(Tipy!IV65),"-",SUM(KL71:KP71)))</f>
        <v>0</v>
      </c>
      <c r="KR71" s="64"/>
      <c r="KS71" s="61">
        <f>IF(ISBLANK($KX$3),"",IF(ISBLANK(Tipy!JB65),0,IF(AND(Tipy!JB65=Výsledky!$KV$3,Tipy!JD65=Výsledky!$KX$3),60,0)))</f>
        <v>0</v>
      </c>
      <c r="KT71" s="61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61">
        <f>IF(ISBLANK($KX$3),"",IF(OR(Tipy!JE65=Výsledky!$KS$6,Tipy!JE65=Výsledky!$KS$7,Tipy!JE65=Výsledky!$KS$8,Tipy!JE65=Výsledky!$KS$9),VLOOKUP(Tipy!JE65,'Kategórie hráčov'!$A$2:$B$51,2,FALSE),0))</f>
        <v>0</v>
      </c>
      <c r="KV71" s="61">
        <f>IF(ISBLANK($KX$3),"",IF(OR(Tipy!JF65=Výsledky!$KV$6,Tipy!JF65=Výsledky!$KV$7,Tipy!JF65=Výsledky!$KV$8,Tipy!JF65=Výsledky!$KV$9),VLOOKUP(Tipy!JF65,'Kategórie hráčov'!$A$27:$B$76,2,FALSE),0))</f>
        <v>0</v>
      </c>
      <c r="KW71" s="62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5">
        <f>IF(ISBLANK($KX$3),"",IF(ISBLANK(Tipy!JB65),"-",SUM(KS71:KW71)))</f>
        <v>30</v>
      </c>
      <c r="KY71" s="64"/>
      <c r="KZ71" s="61">
        <f>IF(ISBLANK($LE$3),"",IF(ISBLANK(Tipy!JH65),0,IF(AND(Tipy!JH65=Výsledky!$LC$3,Tipy!JJ65=Výsledky!$LE$3),60,0)))</f>
        <v>0</v>
      </c>
      <c r="LA71" s="61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61">
        <f>IF(ISBLANK($LE$3),"",IF(OR(Tipy!JK65=Výsledky!$KZ$6,Tipy!JK65=Výsledky!$KZ$7,Tipy!JK65=Výsledky!$KZ$8,Tipy!JK65=Výsledky!$KZ$9),VLOOKUP(Tipy!JK65,'Kategórie hráčov'!$A$2:$B$51,2,FALSE),0))</f>
        <v>0</v>
      </c>
      <c r="LC71" s="61">
        <f>IF(ISBLANK($LE$3),"",IF(OR(Tipy!JL65=Výsledky!$LC$6,Tipy!JL65=Výsledky!$LC$7,Tipy!JL65=Výsledky!$LC$8,Tipy!JL65=Výsledky!$LC$9),VLOOKUP(Tipy!JL65,'Kategórie hráčov'!$A$27:$B$76,2,FALSE),0))</f>
        <v>0</v>
      </c>
      <c r="LD71" s="62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5">
        <f>IF(ISBLANK($LE$3),"",IF(ISBLANK(Tipy!JH65),"-",SUM(KZ71:LD71)))</f>
        <v>20</v>
      </c>
      <c r="LF71" s="64"/>
      <c r="LG71" s="61">
        <f>IF(ISBLANK($LL$3),"",IF(ISBLANK(Tipy!JN65),0,IF(AND(Tipy!JN65=Výsledky!$LJ$3,Tipy!JP65=Výsledky!$LL62),60,0)))</f>
        <v>0</v>
      </c>
      <c r="LH71" s="61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61">
        <f>IF(ISBLANK($LL$3),"",IF(OR(Tipy!JQ65=Výsledky!$LG$6,Tipy!JQ65=Výsledky!$LG$7,Tipy!JQ65=Výsledky!$LG$8,Tipy!JQ65=Výsledky!$LG$9),VLOOKUP(Tipy!JQ65,'Kategórie hráčov'!$A$2:$B$51,2,FALSE),0))</f>
        <v>20</v>
      </c>
      <c r="LJ71" s="61">
        <f>IF(ISBLANK($LL$3),"",IF(OR(Tipy!JR65=Výsledky!$LJ$6,Tipy!JR65=Výsledky!$LJ$7,Tipy!JR65=Výsledky!$LJ$8,Tipy!JR65=Výsledky!$LJ$9),VLOOKUP(Tipy!JR65,'Kategórie hráčov'!$A$27:$B$76,2,FALSE),0))</f>
        <v>0</v>
      </c>
      <c r="LK71" s="62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5">
        <f>IF(ISBLANK($LL$3),"",IF(ISBLANK(Tipy!JN65),"-",SUM(LG71:LK71)))</f>
        <v>40</v>
      </c>
      <c r="LM71" s="64"/>
      <c r="LN71" s="61">
        <f>IF(ISBLANK($LS$3),"",IF(ISBLANK(Tipy!JT65),0,IF(AND(Tipy!JT65=Výsledky!$LQ$3,Tipy!JV65=Výsledky!$LS$3),60,0)))</f>
        <v>0</v>
      </c>
      <c r="LO71" s="61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61">
        <f>IF(ISBLANK($LS$3),"",IF(OR(Tipy!JQ65=Výsledky!$LN$6,Tipy!JQ65=Výsledky!$LN$7,Tipy!JQ65=Výsledky!$LN$8,Tipy!JQ65=Výsledky!$LN$9),IF(VLOOKUP(Tipy!JQ65,'Kategórie hráčov'!$A$2:$B$46,2,FALSE)=30,30,20),0))</f>
        <v>0</v>
      </c>
      <c r="LQ71" s="61">
        <f>IF(ISBLANK($LS$3),"",IF(OR(Tipy!JX65=Výsledky!$LQ$6,Tipy!JX65=Výsledky!$LQ$7,Tipy!JX65=Výsledky!$LQ$8,Tipy!JX65=Výsledky!$LQ$9),IF(VLOOKUP(Tipy!JX65,'Kategórie hráčov'!$A$2:$B$46,2,FALSE)=30,30,20),0))</f>
        <v>0</v>
      </c>
      <c r="LR71" s="62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5">
        <f>IF(ISBLANK($LS$3),"",IF(ISBLANK(Tipy!JT65),"-",SUM(LN71:LR71)))</f>
        <v>10</v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>
        <f>IF(ISBLANK($KQ$3),"",IF(ISBLANK(Tipy!IJ66),0,IF(AND(Tipy!IJ66=Výsledky!$KO$3,Tipy!IL66=Výsledky!$KQ$3),60,0)))</f>
        <v>0</v>
      </c>
      <c r="JY72" s="61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61">
        <f>IF(ISBLANK($KQ$3),"",IF(OR(Tipy!IM66=Výsledky!$JX$6,Tipy!IM66=Výsledky!$JX$7,Tipy!IM66=Výsledky!$JX$8,Tipy!IM66=Výsledky!$JX$9),IF(VLOOKUP(Tipy!IM66,'Kategórie hráčov'!$A$2:$B$46,2,FALSE)=30,30,20),0))</f>
        <v>0</v>
      </c>
      <c r="KA72" s="61">
        <f>IF(ISBLANK($KQ$3),"",IF(OR(Tipy!IN66=Výsledky!$KA$6,Tipy!IN66=Výsledky!$KA$7,Tipy!IN66=Výsledky!$KA$8,Tipy!IN66=Výsledky!$KA$9),IF(VLOOKUP(Tipy!IN66,'Kategórie hráčov'!$A$2:$B$46,2,FALSE)=30,30,20),0))</f>
        <v>0</v>
      </c>
      <c r="KB72" s="62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5" t="str">
        <f>IF(ISBLANK($KQ$3),"",IF(ISBLANK(Tipy!IJ66),"-",SUM(JX72:KB72)))</f>
        <v>-</v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IF(ISBLANK($KQ$3),"",IF(ISBLANK(Tipy!IV66),0,IF(AND(Tipy!IV66=Výsledky!$KO$3,Tipy!IX66=Výsledky!$KQ$3),60,0)))</f>
        <v>0</v>
      </c>
      <c r="KM72" s="61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61">
        <f>IF(ISBLANK($KQ$3),"",IF(OR(Tipy!IY66=Výsledky!$KL$6,Tipy!IY66=Výsledky!$KL$7,Tipy!IY66=Výsledky!$KL$8,Tipy!IY66=Výsledky!$KL$9),VLOOKUP(Tipy!IY66,'Kategórie hráčov'!$A$2:$B$51,2,FALSE),0))</f>
        <v>0</v>
      </c>
      <c r="KO72" s="61">
        <f>IF(ISBLANK($KQ$3),"",IF(OR(Tipy!IZ66=Výsledky!$KO$6,Tipy!IZ66=Výsledky!$KO$7,Tipy!IZ66=Výsledky!$KO$8,Tipy!IZ66=Výsledky!$KO$9),VLOOKUP(Tipy!IZ66,'Kategórie hráčov'!$A$27:$B$76,2,FALSE),0))</f>
        <v>0</v>
      </c>
      <c r="KP72" s="62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5" t="str">
        <f>IF(ISBLANK($KJ$3),"",IF(ISBLANK(Tipy!IV66),"-",SUM(KL72:KP72)))</f>
        <v>-</v>
      </c>
      <c r="KR72" s="64"/>
      <c r="KS72" s="61">
        <f>IF(ISBLANK($KX$3),"",IF(ISBLANK(Tipy!JB66),0,IF(AND(Tipy!JB66=Výsledky!$KV$3,Tipy!JD66=Výsledky!$KX$3),60,0)))</f>
        <v>0</v>
      </c>
      <c r="KT72" s="61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61">
        <f>IF(ISBLANK($KX$3),"",IF(OR(Tipy!JE66=Výsledky!$KS$6,Tipy!JE66=Výsledky!$KS$7,Tipy!JE66=Výsledky!$KS$8,Tipy!JE66=Výsledky!$KS$9),VLOOKUP(Tipy!JE66,'Kategórie hráčov'!$A$2:$B$51,2,FALSE),0))</f>
        <v>0</v>
      </c>
      <c r="KV72" s="61">
        <f>IF(ISBLANK($KX$3),"",IF(OR(Tipy!JF66=Výsledky!$KV$6,Tipy!JF66=Výsledky!$KV$7,Tipy!JF66=Výsledky!$KV$8,Tipy!JF66=Výsledky!$KV$9),VLOOKUP(Tipy!JF66,'Kategórie hráčov'!$A$27:$B$76,2,FALSE),0))</f>
        <v>0</v>
      </c>
      <c r="KW72" s="62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5" t="str">
        <f>IF(ISBLANK($KX$3),"",IF(ISBLANK(Tipy!JB66),"-",SUM(KS72:KW72)))</f>
        <v>-</v>
      </c>
      <c r="KY72" s="64"/>
      <c r="KZ72" s="61">
        <f>IF(ISBLANK($LE$3),"",IF(ISBLANK(Tipy!JH66),0,IF(AND(Tipy!JH66=Výsledky!$LC$3,Tipy!JJ66=Výsledky!$LE$3),60,0)))</f>
        <v>0</v>
      </c>
      <c r="LA72" s="61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61">
        <f>IF(ISBLANK($LE$3),"",IF(OR(Tipy!JK66=Výsledky!$KZ$6,Tipy!JK66=Výsledky!$KZ$7,Tipy!JK66=Výsledky!$KZ$8,Tipy!JK66=Výsledky!$KZ$9),VLOOKUP(Tipy!JK66,'Kategórie hráčov'!$A$2:$B$51,2,FALSE),0))</f>
        <v>0</v>
      </c>
      <c r="LC72" s="61">
        <f>IF(ISBLANK($LE$3),"",IF(OR(Tipy!JL66=Výsledky!$LC$6,Tipy!JL66=Výsledky!$LC$7,Tipy!JL66=Výsledky!$LC$8,Tipy!JL66=Výsledky!$LC$9),VLOOKUP(Tipy!JL66,'Kategórie hráčov'!$A$27:$B$76,2,FALSE),0))</f>
        <v>0</v>
      </c>
      <c r="LD72" s="62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5" t="str">
        <f>IF(ISBLANK($LE$3),"",IF(ISBLANK(Tipy!JH66),"-",SUM(KZ72:LD72)))</f>
        <v>-</v>
      </c>
      <c r="LF72" s="64"/>
      <c r="LG72" s="61">
        <f>IF(ISBLANK($LL$3),"",IF(ISBLANK(Tipy!JN66),0,IF(AND(Tipy!JN66=Výsledky!$LJ$3,Tipy!JP66=Výsledky!$LL63),60,0)))</f>
        <v>0</v>
      </c>
      <c r="LH72" s="61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61">
        <f>IF(ISBLANK($LL$3),"",IF(OR(Tipy!JQ66=Výsledky!$LG$6,Tipy!JQ66=Výsledky!$LG$7,Tipy!JQ66=Výsledky!$LG$8,Tipy!JQ66=Výsledky!$LG$9),VLOOKUP(Tipy!JQ66,'Kategórie hráčov'!$A$2:$B$51,2,FALSE),0))</f>
        <v>0</v>
      </c>
      <c r="LJ72" s="61">
        <f>IF(ISBLANK($LL$3),"",IF(OR(Tipy!JR66=Výsledky!$LJ$6,Tipy!JR66=Výsledky!$LJ$7,Tipy!JR66=Výsledky!$LJ$8,Tipy!JR66=Výsledky!$LJ$9),VLOOKUP(Tipy!JR66,'Kategórie hráčov'!$A$27:$B$76,2,FALSE),0))</f>
        <v>0</v>
      </c>
      <c r="LK72" s="62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5" t="str">
        <f>IF(ISBLANK($LL$3),"",IF(ISBLANK(Tipy!JN66),"-",SUM(LG72:LK72)))</f>
        <v>-</v>
      </c>
      <c r="LM72" s="64"/>
      <c r="LN72" s="61">
        <f>IF(ISBLANK($LS$3),"",IF(ISBLANK(Tipy!JT66),0,IF(AND(Tipy!JT66=Výsledky!$LQ$3,Tipy!JV66=Výsledky!$LS$3),60,0)))</f>
        <v>0</v>
      </c>
      <c r="LO72" s="61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61">
        <f>IF(ISBLANK($LS$3),"",IF(OR(Tipy!JQ66=Výsledky!$LN$6,Tipy!JQ66=Výsledky!$LN$7,Tipy!JQ66=Výsledky!$LN$8,Tipy!JQ66=Výsledky!$LN$9),IF(VLOOKUP(Tipy!JQ66,'Kategórie hráčov'!$A$2:$B$46,2,FALSE)=30,30,20),0))</f>
        <v>0</v>
      </c>
      <c r="LQ72" s="61">
        <f>IF(ISBLANK($LS$3),"",IF(OR(Tipy!JX66=Výsledky!$LQ$6,Tipy!JX66=Výsledky!$LQ$7,Tipy!JX66=Výsledky!$LQ$8,Tipy!JX66=Výsledky!$LQ$9),IF(VLOOKUP(Tipy!JX66,'Kategórie hráčov'!$A$2:$B$46,2,FALSE)=30,30,20),0))</f>
        <v>0</v>
      </c>
      <c r="LR72" s="62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5" t="str">
        <f>IF(ISBLANK($LS$3),"",IF(ISBLANK(Tipy!JT66),"-",SUM(LN72:LR72)))</f>
        <v>-</v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>
        <f>IF(ISBLANK($KQ$3),"",IF(ISBLANK(Tipy!IJ67),0,IF(AND(Tipy!IJ67=Výsledky!$KO$3,Tipy!IL67=Výsledky!$KQ$3),60,0)))</f>
        <v>0</v>
      </c>
      <c r="JY73" s="61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61">
        <f>IF(ISBLANK($KQ$3),"",IF(OR(Tipy!IM67=Výsledky!$JX$6,Tipy!IM67=Výsledky!$JX$7,Tipy!IM67=Výsledky!$JX$8,Tipy!IM67=Výsledky!$JX$9),IF(VLOOKUP(Tipy!IM67,'Kategórie hráčov'!$A$2:$B$46,2,FALSE)=30,30,20),0))</f>
        <v>0</v>
      </c>
      <c r="KA73" s="61">
        <f>IF(ISBLANK($KQ$3),"",IF(OR(Tipy!IN67=Výsledky!$KA$6,Tipy!IN67=Výsledky!$KA$7,Tipy!IN67=Výsledky!$KA$8,Tipy!IN67=Výsledky!$KA$9),IF(VLOOKUP(Tipy!IN67,'Kategórie hráčov'!$A$2:$B$46,2,FALSE)=30,30,20),0))</f>
        <v>0</v>
      </c>
      <c r="KB73" s="62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5" t="str">
        <f>IF(ISBLANK($KQ$3),"",IF(ISBLANK(Tipy!IJ67),"-",SUM(JX73:KB73)))</f>
        <v>-</v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IF(ISBLANK($KQ$3),"",IF(ISBLANK(Tipy!IV67),0,IF(AND(Tipy!IV67=Výsledky!$KO$3,Tipy!IX67=Výsledky!$KQ$3),60,0)))</f>
        <v>0</v>
      </c>
      <c r="KM73" s="61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61">
        <f>IF(ISBLANK($KQ$3),"",IF(OR(Tipy!IY67=Výsledky!$KL$6,Tipy!IY67=Výsledky!$KL$7,Tipy!IY67=Výsledky!$KL$8,Tipy!IY67=Výsledky!$KL$9),VLOOKUP(Tipy!IY67,'Kategórie hráčov'!$A$2:$B$51,2,FALSE),0))</f>
        <v>0</v>
      </c>
      <c r="KO73" s="61">
        <f>IF(ISBLANK($KQ$3),"",IF(OR(Tipy!IZ67=Výsledky!$KO$6,Tipy!IZ67=Výsledky!$KO$7,Tipy!IZ67=Výsledky!$KO$8,Tipy!IZ67=Výsledky!$KO$9),VLOOKUP(Tipy!IZ67,'Kategórie hráčov'!$A$27:$B$76,2,FALSE),0))</f>
        <v>0</v>
      </c>
      <c r="KP73" s="62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5" t="str">
        <f>IF(ISBLANK($KJ$3),"",IF(ISBLANK(Tipy!IV67),"-",SUM(KL73:KP73)))</f>
        <v>-</v>
      </c>
      <c r="KR73" s="64"/>
      <c r="KS73" s="61">
        <f>IF(ISBLANK($KX$3),"",IF(ISBLANK(Tipy!JB67),0,IF(AND(Tipy!JB67=Výsledky!$KV$3,Tipy!JD67=Výsledky!$KX$3),60,0)))</f>
        <v>0</v>
      </c>
      <c r="KT73" s="61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61">
        <f>IF(ISBLANK($KX$3),"",IF(OR(Tipy!JE67=Výsledky!$KS$6,Tipy!JE67=Výsledky!$KS$7,Tipy!JE67=Výsledky!$KS$8,Tipy!JE67=Výsledky!$KS$9),VLOOKUP(Tipy!JE67,'Kategórie hráčov'!$A$2:$B$51,2,FALSE),0))</f>
        <v>0</v>
      </c>
      <c r="KV73" s="61">
        <f>IF(ISBLANK($KX$3),"",IF(OR(Tipy!JF67=Výsledky!$KV$6,Tipy!JF67=Výsledky!$KV$7,Tipy!JF67=Výsledky!$KV$8,Tipy!JF67=Výsledky!$KV$9),VLOOKUP(Tipy!JF67,'Kategórie hráčov'!$A$27:$B$76,2,FALSE),0))</f>
        <v>0</v>
      </c>
      <c r="KW73" s="62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5" t="str">
        <f>IF(ISBLANK($KX$3),"",IF(ISBLANK(Tipy!JB67),"-",SUM(KS73:KW73)))</f>
        <v>-</v>
      </c>
      <c r="KY73" s="64"/>
      <c r="KZ73" s="61">
        <f>IF(ISBLANK($LE$3),"",IF(ISBLANK(Tipy!JH67),0,IF(AND(Tipy!JH67=Výsledky!$LC$3,Tipy!JJ67=Výsledky!$LE$3),60,0)))</f>
        <v>0</v>
      </c>
      <c r="LA73" s="61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61">
        <f>IF(ISBLANK($LE$3),"",IF(OR(Tipy!JK67=Výsledky!$KZ$6,Tipy!JK67=Výsledky!$KZ$7,Tipy!JK67=Výsledky!$KZ$8,Tipy!JK67=Výsledky!$KZ$9),VLOOKUP(Tipy!JK67,'Kategórie hráčov'!$A$2:$B$51,2,FALSE),0))</f>
        <v>0</v>
      </c>
      <c r="LC73" s="61">
        <f>IF(ISBLANK($LE$3),"",IF(OR(Tipy!JL67=Výsledky!$LC$6,Tipy!JL67=Výsledky!$LC$7,Tipy!JL67=Výsledky!$LC$8,Tipy!JL67=Výsledky!$LC$9),VLOOKUP(Tipy!JL67,'Kategórie hráčov'!$A$27:$B$76,2,FALSE),0))</f>
        <v>0</v>
      </c>
      <c r="LD73" s="62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5" t="str">
        <f>IF(ISBLANK($LE$3),"",IF(ISBLANK(Tipy!JH67),"-",SUM(KZ73:LD73)))</f>
        <v>-</v>
      </c>
      <c r="LF73" s="64"/>
      <c r="LG73" s="61">
        <f>IF(ISBLANK($LL$3),"",IF(ISBLANK(Tipy!JN67),0,IF(AND(Tipy!JN67=Výsledky!$LJ$3,Tipy!JP67=Výsledky!$LL64),60,0)))</f>
        <v>0</v>
      </c>
      <c r="LH73" s="61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61">
        <f>IF(ISBLANK($LL$3),"",IF(OR(Tipy!JQ67=Výsledky!$LG$6,Tipy!JQ67=Výsledky!$LG$7,Tipy!JQ67=Výsledky!$LG$8,Tipy!JQ67=Výsledky!$LG$9),VLOOKUP(Tipy!JQ67,'Kategórie hráčov'!$A$2:$B$51,2,FALSE),0))</f>
        <v>0</v>
      </c>
      <c r="LJ73" s="61">
        <f>IF(ISBLANK($LL$3),"",IF(OR(Tipy!JR67=Výsledky!$LJ$6,Tipy!JR67=Výsledky!$LJ$7,Tipy!JR67=Výsledky!$LJ$8,Tipy!JR67=Výsledky!$LJ$9),VLOOKUP(Tipy!JR67,'Kategórie hráčov'!$A$27:$B$76,2,FALSE),0))</f>
        <v>0</v>
      </c>
      <c r="LK73" s="62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5" t="str">
        <f>IF(ISBLANK($LL$3),"",IF(ISBLANK(Tipy!JN67),"-",SUM(LG73:LK73)))</f>
        <v>-</v>
      </c>
      <c r="LM73" s="64"/>
      <c r="LN73" s="61">
        <f>IF(ISBLANK($LS$3),"",IF(ISBLANK(Tipy!JT67),0,IF(AND(Tipy!JT67=Výsledky!$LQ$3,Tipy!JV67=Výsledky!$LS$3),60,0)))</f>
        <v>0</v>
      </c>
      <c r="LO73" s="61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61">
        <f>IF(ISBLANK($LS$3),"",IF(OR(Tipy!JQ67=Výsledky!$LN$6,Tipy!JQ67=Výsledky!$LN$7,Tipy!JQ67=Výsledky!$LN$8,Tipy!JQ67=Výsledky!$LN$9),IF(VLOOKUP(Tipy!JQ67,'Kategórie hráčov'!$A$2:$B$46,2,FALSE)=30,30,20),0))</f>
        <v>0</v>
      </c>
      <c r="LQ73" s="61">
        <f>IF(ISBLANK($LS$3),"",IF(OR(Tipy!JX67=Výsledky!$LQ$6,Tipy!JX67=Výsledky!$LQ$7,Tipy!JX67=Výsledky!$LQ$8,Tipy!JX67=Výsledky!$LQ$9),IF(VLOOKUP(Tipy!JX67,'Kategórie hráčov'!$A$2:$B$46,2,FALSE)=30,30,20),0))</f>
        <v>0</v>
      </c>
      <c r="LR73" s="62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5" t="str">
        <f>IF(ISBLANK($LS$3),"",IF(ISBLANK(Tipy!JT67),"-",SUM(LN73:LR73)))</f>
        <v>-</v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>
        <f>IF(ISBLANK($KQ$3),"",IF(ISBLANK(Tipy!IJ68),0,IF(AND(Tipy!IJ68=Výsledky!$KO$3,Tipy!IL68=Výsledky!$KQ$3),60,0)))</f>
        <v>0</v>
      </c>
      <c r="JY74" s="61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61">
        <f>IF(ISBLANK($KQ$3),"",IF(OR(Tipy!IM68=Výsledky!$JX$6,Tipy!IM68=Výsledky!$JX$7,Tipy!IM68=Výsledky!$JX$8,Tipy!IM68=Výsledky!$JX$9),IF(VLOOKUP(Tipy!IM68,'Kategórie hráčov'!$A$2:$B$46,2,FALSE)=30,30,20),0))</f>
        <v>0</v>
      </c>
      <c r="KA74" s="61">
        <f>IF(ISBLANK($KQ$3),"",IF(OR(Tipy!IN68=Výsledky!$KA$6,Tipy!IN68=Výsledky!$KA$7,Tipy!IN68=Výsledky!$KA$8,Tipy!IN68=Výsledky!$KA$9),IF(VLOOKUP(Tipy!IN68,'Kategórie hráčov'!$A$2:$B$46,2,FALSE)=30,30,20),0))</f>
        <v>0</v>
      </c>
      <c r="KB74" s="62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5" t="str">
        <f>IF(ISBLANK($KQ$3),"",IF(ISBLANK(Tipy!IJ68),"-",SUM(JX74:KB74)))</f>
        <v>-</v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IF(ISBLANK($KQ$3),"",IF(ISBLANK(Tipy!IV68),0,IF(AND(Tipy!IV68=Výsledky!$KO$3,Tipy!IX68=Výsledky!$KQ$3),60,0)))</f>
        <v>0</v>
      </c>
      <c r="KM74" s="61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61">
        <f>IF(ISBLANK($KQ$3),"",IF(OR(Tipy!IY68=Výsledky!$KL$6,Tipy!IY68=Výsledky!$KL$7,Tipy!IY68=Výsledky!$KL$8,Tipy!IY68=Výsledky!$KL$9),VLOOKUP(Tipy!IY68,'Kategórie hráčov'!$A$2:$B$51,2,FALSE),0))</f>
        <v>0</v>
      </c>
      <c r="KO74" s="61">
        <f>IF(ISBLANK($KQ$3),"",IF(OR(Tipy!IZ68=Výsledky!$KO$6,Tipy!IZ68=Výsledky!$KO$7,Tipy!IZ68=Výsledky!$KO$8,Tipy!IZ68=Výsledky!$KO$9),VLOOKUP(Tipy!IZ68,'Kategórie hráčov'!$A$27:$B$76,2,FALSE),0))</f>
        <v>0</v>
      </c>
      <c r="KP74" s="62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5" t="str">
        <f>IF(ISBLANK($KJ$3),"",IF(ISBLANK(Tipy!IV68),"-",SUM(KL74:KP74)))</f>
        <v>-</v>
      </c>
      <c r="KR74" s="64"/>
      <c r="KS74" s="61">
        <f>IF(ISBLANK($KX$3),"",IF(ISBLANK(Tipy!JB68),0,IF(AND(Tipy!JB68=Výsledky!$KV$3,Tipy!JD68=Výsledky!$KX$3),60,0)))</f>
        <v>0</v>
      </c>
      <c r="KT74" s="61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61">
        <f>IF(ISBLANK($KX$3),"",IF(OR(Tipy!JE68=Výsledky!$KS$6,Tipy!JE68=Výsledky!$KS$7,Tipy!JE68=Výsledky!$KS$8,Tipy!JE68=Výsledky!$KS$9),VLOOKUP(Tipy!JE68,'Kategórie hráčov'!$A$81:$B$81,2,FALSE),0))</f>
        <v>20</v>
      </c>
      <c r="KV74" s="61">
        <f>IF(ISBLANK($KX$3),"",IF(OR(Tipy!JF68=Výsledky!$KV$6,Tipy!JF68=Výsledky!$KV$7,Tipy!JF68=Výsledky!$KV$8,Tipy!JF68=Výsledky!$KV$9),VLOOKUP(Tipy!JF68,'Kategórie hráčov'!$A$27:$B$76,2,FALSE),0))</f>
        <v>0</v>
      </c>
      <c r="KW74" s="62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5">
        <f>IF(ISBLANK($KX$3),"",IF(ISBLANK(Tipy!JB68),"-",SUM(KS74:KW74)))</f>
        <v>20</v>
      </c>
      <c r="KY74" s="64"/>
      <c r="KZ74" s="61">
        <f>IF(ISBLANK($LE$3),"",IF(ISBLANK(Tipy!JH68),0,IF(AND(Tipy!JH68=Výsledky!$LC$3,Tipy!JJ68=Výsledky!$LE$3),60,0)))</f>
        <v>0</v>
      </c>
      <c r="LA74" s="61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61">
        <f>IF(ISBLANK($LE$3),"",IF(OR(Tipy!JK68=Výsledky!$KZ$6,Tipy!JK68=Výsledky!$KZ$7,Tipy!JK68=Výsledky!$KZ$8,Tipy!JK68=Výsledky!$KZ$9),VLOOKUP(Tipy!JK68,'Kategórie hráčov'!$A$2:$B$51,2,FALSE),0))</f>
        <v>0</v>
      </c>
      <c r="LC74" s="61">
        <f>IF(ISBLANK($LE$3),"",IF(OR(Tipy!JL68=Výsledky!$LC$6,Tipy!JL68=Výsledky!$LC$7,Tipy!JL68=Výsledky!$LC$8,Tipy!JL68=Výsledky!$LC$9),VLOOKUP(Tipy!JL68,'Kategórie hráčov'!$A$27:$B$76,2,FALSE),0))</f>
        <v>20</v>
      </c>
      <c r="LD74" s="62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5">
        <f>IF(ISBLANK($LE$3),"",IF(ISBLANK(Tipy!JH68),"-",SUM(KZ74:LD74)))</f>
        <v>40</v>
      </c>
      <c r="LF74" s="64"/>
      <c r="LG74" s="61">
        <f>IF(ISBLANK($LL$3),"",IF(ISBLANK(Tipy!JN68),0,IF(AND(Tipy!JN68=Výsledky!$LJ$3,Tipy!JP68=Výsledky!$LL65),60,0)))</f>
        <v>0</v>
      </c>
      <c r="LH74" s="61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61">
        <f>IF(ISBLANK($LL$3),"",IF(OR(Tipy!JQ68=Výsledky!$LG$6,Tipy!JQ68=Výsledky!$LG$7,Tipy!JQ68=Výsledky!$LG$8,Tipy!JQ68=Výsledky!$LG$9),VLOOKUP(Tipy!JQ68,'Kategórie hráčov'!$A$2:$B$51,2,FALSE),0))</f>
        <v>0</v>
      </c>
      <c r="LJ74" s="61">
        <f>IF(ISBLANK($LL$3),"",IF(OR(Tipy!JR68=Výsledky!$LJ$6,Tipy!JR68=Výsledky!$LJ$7,Tipy!JR68=Výsledky!$LJ$8,Tipy!JR68=Výsledky!$LJ$9),VLOOKUP(Tipy!JR68,'Kategórie hráčov'!$A$27:$B$76,2,FALSE),0))</f>
        <v>20</v>
      </c>
      <c r="LK74" s="62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5">
        <f>IF(ISBLANK($LL$3),"",IF(ISBLANK(Tipy!JN68),"-",SUM(LG74:LK74)))</f>
        <v>40</v>
      </c>
      <c r="LM74" s="64"/>
      <c r="LN74" s="61">
        <f>IF(ISBLANK($LS$3),"",IF(ISBLANK(Tipy!JT68),0,IF(AND(Tipy!JT68=Výsledky!$LQ$3,Tipy!JV68=Výsledky!$LS$3),60,0)))</f>
        <v>0</v>
      </c>
      <c r="LO74" s="61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61">
        <f>IF(ISBLANK($LS$3),"",IF(OR(Tipy!JQ68=Výsledky!$LN$6,Tipy!JQ68=Výsledky!$LN$7,Tipy!JQ68=Výsledky!$LN$8,Tipy!JQ68=Výsledky!$LN$9),IF(VLOOKUP(Tipy!JQ68,'Kategórie hráčov'!$A$2:$B$46,2,FALSE)=30,30,20),0))</f>
        <v>0</v>
      </c>
      <c r="LQ74" s="61">
        <f>IF(ISBLANK($LS$3),"",IF(OR(Tipy!JX68=Výsledky!$LQ$6,Tipy!JX68=Výsledky!$LQ$7,Tipy!JX68=Výsledky!$LQ$8,Tipy!JX68=Výsledky!$LQ$9),IF(VLOOKUP(Tipy!JX68,'Kategórie hráčov'!$A$2:$B$86,2,FALSE)=30,30,20),0))</f>
        <v>20</v>
      </c>
      <c r="LR74" s="62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5">
        <f>IF(ISBLANK($LS$3),"",IF(ISBLANK(Tipy!JT68),"-",SUM(LN74:LR74)))</f>
        <v>30</v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>
        <f>IF(ISBLANK($KQ$3),"",IF(ISBLANK(Tipy!IJ69),0,IF(AND(Tipy!IJ69=Výsledky!$KO$3,Tipy!IL69=Výsledky!$KQ$3),60,0)))</f>
        <v>0</v>
      </c>
      <c r="JY75" s="61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61">
        <f>IF(ISBLANK($KQ$3),"",IF(OR(Tipy!IM69=Výsledky!$JX$6,Tipy!IM69=Výsledky!$JX$7,Tipy!IM69=Výsledky!$JX$8,Tipy!IM69=Výsledky!$JX$9),IF(VLOOKUP(Tipy!IM69,'Kategórie hráčov'!$A$2:$B$46,2,FALSE)=30,30,20),0))</f>
        <v>0</v>
      </c>
      <c r="KA75" s="61">
        <f>IF(ISBLANK($KQ$3),"",IF(OR(Tipy!IN69=Výsledky!$KA$6,Tipy!IN69=Výsledky!$KA$7,Tipy!IN69=Výsledky!$KA$8,Tipy!IN69=Výsledky!$KA$9),IF(VLOOKUP(Tipy!IN69,'Kategórie hráčov'!$A$2:$B$46,2,FALSE)=30,30,20),0))</f>
        <v>0</v>
      </c>
      <c r="KB75" s="62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5" t="str">
        <f>IF(ISBLANK($KQ$3),"",IF(ISBLANK(Tipy!IJ69),"-",SUM(JX75:KB75)))</f>
        <v>-</v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IF(ISBLANK($KQ$3),"",IF(ISBLANK(Tipy!IV69),0,IF(AND(Tipy!IV69=Výsledky!$KO$3,Tipy!IX69=Výsledky!$KQ$3),60,0)))</f>
        <v>0</v>
      </c>
      <c r="KM75" s="61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61">
        <f>IF(ISBLANK($KQ$3),"",IF(OR(Tipy!IY69=Výsledky!$KL$6,Tipy!IY69=Výsledky!$KL$7,Tipy!IY69=Výsledky!$KL$8,Tipy!IY69=Výsledky!$KL$9),VLOOKUP(Tipy!IY69,'Kategórie hráčov'!$A$2:$B$51,2,FALSE),0))</f>
        <v>0</v>
      </c>
      <c r="KO75" s="61">
        <f>IF(ISBLANK($KQ$3),"",IF(OR(Tipy!IZ69=Výsledky!$KO$6,Tipy!IZ69=Výsledky!$KO$7,Tipy!IZ69=Výsledky!$KO$8,Tipy!IZ69=Výsledky!$KO$9),VLOOKUP(Tipy!IZ69,'Kategórie hráčov'!$A$27:$B$76,2,FALSE),0))</f>
        <v>0</v>
      </c>
      <c r="KP75" s="62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5" t="str">
        <f>IF(ISBLANK($KJ$3),"",IF(ISBLANK(Tipy!IV69),"-",SUM(KL75:KP75)))</f>
        <v>-</v>
      </c>
      <c r="KR75" s="64"/>
      <c r="KS75" s="61">
        <f>IF(ISBLANK($KX$3),"",IF(ISBLANK(Tipy!JB69),0,IF(AND(Tipy!JB69=Výsledky!$KV$3,Tipy!JD69=Výsledky!$KX$3),60,0)))</f>
        <v>0</v>
      </c>
      <c r="KT75" s="61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61">
        <f>IF(ISBLANK($KX$3),"",IF(OR(Tipy!JE69=Výsledky!$KS$6,Tipy!JE69=Výsledky!$KS$7,Tipy!JE69=Výsledky!$KS$8,Tipy!JE69=Výsledky!$KS$9),VLOOKUP(Tipy!JE69,'Kategórie hráčov'!$A$2:$B$51,2,FALSE),0))</f>
        <v>0</v>
      </c>
      <c r="KV75" s="61">
        <f>IF(ISBLANK($KX$3),"",IF(OR(Tipy!JF69=Výsledky!$KV$6,Tipy!JF69=Výsledky!$KV$7,Tipy!JF69=Výsledky!$KV$8,Tipy!JF69=Výsledky!$KV$9),VLOOKUP(Tipy!JF69,'Kategórie hráčov'!$A$27:$B$76,2,FALSE),0))</f>
        <v>0</v>
      </c>
      <c r="KW75" s="62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5" t="str">
        <f>IF(ISBLANK($KX$3),"",IF(ISBLANK(Tipy!JB69),"-",SUM(KS75:KW75)))</f>
        <v>-</v>
      </c>
      <c r="KY75" s="64"/>
      <c r="KZ75" s="61">
        <f>IF(ISBLANK($LE$3),"",IF(ISBLANK(Tipy!JH69),0,IF(AND(Tipy!JH69=Výsledky!$LC$3,Tipy!JJ69=Výsledky!$LE$3),60,0)))</f>
        <v>0</v>
      </c>
      <c r="LA75" s="61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61">
        <f>IF(ISBLANK($LE$3),"",IF(OR(Tipy!JK69=Výsledky!$KZ$6,Tipy!JK69=Výsledky!$KZ$7,Tipy!JK69=Výsledky!$KZ$8,Tipy!JK69=Výsledky!$KZ$9),VLOOKUP(Tipy!JK69,'Kategórie hráčov'!$A$2:$B$51,2,FALSE),0))</f>
        <v>0</v>
      </c>
      <c r="LC75" s="61">
        <f>IF(ISBLANK($LE$3),"",IF(OR(Tipy!JL69=Výsledky!$LC$6,Tipy!JL69=Výsledky!$LC$7,Tipy!JL69=Výsledky!$LC$8,Tipy!JL69=Výsledky!$LC$9),VLOOKUP(Tipy!JL69,'Kategórie hráčov'!$A$27:$B$76,2,FALSE),0))</f>
        <v>0</v>
      </c>
      <c r="LD75" s="62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5" t="str">
        <f>IF(ISBLANK($LE$3),"",IF(ISBLANK(Tipy!JH69),"-",SUM(KZ75:LD75)))</f>
        <v>-</v>
      </c>
      <c r="LF75" s="64"/>
      <c r="LG75" s="61">
        <f>IF(ISBLANK($LL$3),"",IF(ISBLANK(Tipy!JN69),0,IF(AND(Tipy!JN69=Výsledky!$LJ$3,Tipy!JP69=Výsledky!$LL66),60,0)))</f>
        <v>0</v>
      </c>
      <c r="LH75" s="61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61">
        <f>IF(ISBLANK($LL$3),"",IF(OR(Tipy!JQ69=Výsledky!$LG$6,Tipy!JQ69=Výsledky!$LG$7,Tipy!JQ69=Výsledky!$LG$8,Tipy!JQ69=Výsledky!$LG$9),VLOOKUP(Tipy!JQ69,'Kategórie hráčov'!$A$2:$B$51,2,FALSE),0))</f>
        <v>0</v>
      </c>
      <c r="LJ75" s="61">
        <f>IF(ISBLANK($LL$3),"",IF(OR(Tipy!JR69=Výsledky!$LJ$6,Tipy!JR69=Výsledky!$LJ$7,Tipy!JR69=Výsledky!$LJ$8,Tipy!JR69=Výsledky!$LJ$9),VLOOKUP(Tipy!JR69,'Kategórie hráčov'!$A$27:$B$76,2,FALSE),0))</f>
        <v>0</v>
      </c>
      <c r="LK75" s="62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5" t="str">
        <f>IF(ISBLANK($LL$3),"",IF(ISBLANK(Tipy!JN69),"-",SUM(LG75:LK75)))</f>
        <v>-</v>
      </c>
      <c r="LM75" s="64"/>
      <c r="LN75" s="61">
        <f>IF(ISBLANK($LS$3),"",IF(ISBLANK(Tipy!JT69),0,IF(AND(Tipy!JT69=Výsledky!$LQ$3,Tipy!JV69=Výsledky!$LS$3),60,0)))</f>
        <v>0</v>
      </c>
      <c r="LO75" s="61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61">
        <f>IF(ISBLANK($LS$3),"",IF(OR(Tipy!JQ69=Výsledky!$LN$6,Tipy!JQ69=Výsledky!$LN$7,Tipy!JQ69=Výsledky!$LN$8,Tipy!JQ69=Výsledky!$LN$9),IF(VLOOKUP(Tipy!JQ69,'Kategórie hráčov'!$A$2:$B$46,2,FALSE)=30,30,20),0))</f>
        <v>0</v>
      </c>
      <c r="LQ75" s="61">
        <f>IF(ISBLANK($LS$3),"",IF(OR(Tipy!JX69=Výsledky!$LQ$6,Tipy!JX69=Výsledky!$LQ$7,Tipy!JX69=Výsledky!$LQ$8,Tipy!JX69=Výsledky!$LQ$9),IF(VLOOKUP(Tipy!JX69,'Kategórie hráčov'!$A$2:$B$46,2,FALSE)=30,30,20),0))</f>
        <v>0</v>
      </c>
      <c r="LR75" s="62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5" t="str">
        <f>IF(ISBLANK($LS$3),"",IF(ISBLANK(Tipy!JT69),"-",SUM(LN75:LR75)))</f>
        <v>-</v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>
        <f>IF(ISBLANK($KQ$3),"",IF(ISBLANK(Tipy!IJ70),0,IF(AND(Tipy!IJ70=Výsledky!$KO$3,Tipy!IL70=Výsledky!$KQ$3),60,0)))</f>
        <v>0</v>
      </c>
      <c r="JY76" s="61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61">
        <f>IF(ISBLANK($KQ$3),"",IF(OR(Tipy!IM70=Výsledky!$JX$6,Tipy!IM70=Výsledky!$JX$7,Tipy!IM70=Výsledky!$JX$8,Tipy!IM70=Výsledky!$JX$9),IF(VLOOKUP(Tipy!IM70,'Kategórie hráčov'!$A$2:$B$46,2,FALSE)=30,30,20),0))</f>
        <v>0</v>
      </c>
      <c r="KA76" s="61">
        <f>IF(ISBLANK($KQ$3),"",IF(OR(Tipy!IN70=Výsledky!$KA$6,Tipy!IN70=Výsledky!$KA$7,Tipy!IN70=Výsledky!$KA$8,Tipy!IN70=Výsledky!$KA$9),IF(VLOOKUP(Tipy!IN70,'Kategórie hráčov'!$A$2:$B$46,2,FALSE)=30,30,20),0))</f>
        <v>0</v>
      </c>
      <c r="KB76" s="62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5" t="str">
        <f>IF(ISBLANK($KQ$3),"",IF(ISBLANK(Tipy!IJ70),"-",SUM(JX76:KB76)))</f>
        <v>-</v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IF(ISBLANK($KQ$3),"",IF(ISBLANK(Tipy!IV70),0,IF(AND(Tipy!IV70=Výsledky!$KO$3,Tipy!IX70=Výsledky!$KQ$3),60,0)))</f>
        <v>0</v>
      </c>
      <c r="KM76" s="61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61">
        <f>IF(ISBLANK($KQ$3),"",IF(OR(Tipy!IY70=Výsledky!$KL$6,Tipy!IY70=Výsledky!$KL$7,Tipy!IY70=Výsledky!$KL$8,Tipy!IY70=Výsledky!$KL$9),VLOOKUP(Tipy!IY70,'Kategórie hráčov'!$A$2:$B$51,2,FALSE),0))</f>
        <v>0</v>
      </c>
      <c r="KO76" s="61">
        <f>IF(ISBLANK($KQ$3),"",IF(OR(Tipy!IZ70=Výsledky!$KO$6,Tipy!IZ70=Výsledky!$KO$7,Tipy!IZ70=Výsledky!$KO$8,Tipy!IZ70=Výsledky!$KO$9),VLOOKUP(Tipy!IZ70,'Kategórie hráčov'!$A$27:$B$76,2,FALSE),0))</f>
        <v>0</v>
      </c>
      <c r="KP76" s="62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5" t="str">
        <f>IF(ISBLANK($KJ$3),"",IF(ISBLANK(Tipy!IV70),"-",SUM(KL76:KP76)))</f>
        <v>-</v>
      </c>
      <c r="KR76" s="64"/>
      <c r="KS76" s="61">
        <f>IF(ISBLANK($KX$3),"",IF(ISBLANK(Tipy!JB70),0,IF(AND(Tipy!JB70=Výsledky!$KV$3,Tipy!JD70=Výsledky!$KX$3),60,0)))</f>
        <v>0</v>
      </c>
      <c r="KT76" s="61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61">
        <f>IF(ISBLANK($KX$3),"",IF(OR(Tipy!JE70=Výsledky!$KS$6,Tipy!JE70=Výsledky!$KS$7,Tipy!JE70=Výsledky!$KS$8,Tipy!JE70=Výsledky!$KS$9),VLOOKUP(Tipy!JE70,'Kategórie hráčov'!$A$2:$B$51,2,FALSE),0))</f>
        <v>0</v>
      </c>
      <c r="KV76" s="61">
        <f>IF(ISBLANK($KX$3),"",IF(OR(Tipy!JF70=Výsledky!$KV$6,Tipy!JF70=Výsledky!$KV$7,Tipy!JF70=Výsledky!$KV$8,Tipy!JF70=Výsledky!$KV$9),VLOOKUP(Tipy!JF70,'Kategórie hráčov'!$A$27:$B$76,2,FALSE),0))</f>
        <v>0</v>
      </c>
      <c r="KW76" s="62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5" t="str">
        <f>IF(ISBLANK($KX$3),"",IF(ISBLANK(Tipy!JB70),"-",SUM(KS76:KW76)))</f>
        <v>-</v>
      </c>
      <c r="KY76" s="64"/>
      <c r="KZ76" s="61">
        <f>IF(ISBLANK($LE$3),"",IF(ISBLANK(Tipy!JH70),0,IF(AND(Tipy!JH70=Výsledky!$LC$3,Tipy!JJ70=Výsledky!$LE$3),60,0)))</f>
        <v>0</v>
      </c>
      <c r="LA76" s="61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61">
        <f>IF(ISBLANK($LE$3),"",IF(OR(Tipy!JK70=Výsledky!$KZ$6,Tipy!JK70=Výsledky!$KZ$7,Tipy!JK70=Výsledky!$KZ$8,Tipy!JK70=Výsledky!$KZ$9),VLOOKUP(Tipy!JK70,'Kategórie hráčov'!$A$2:$B$51,2,FALSE),0))</f>
        <v>0</v>
      </c>
      <c r="LC76" s="61">
        <f>IF(ISBLANK($LE$3),"",IF(OR(Tipy!JL70=Výsledky!$LC$6,Tipy!JL70=Výsledky!$LC$7,Tipy!JL70=Výsledky!$LC$8,Tipy!JL70=Výsledky!$LC$9),VLOOKUP(Tipy!JL70,'Kategórie hráčov'!$A$27:$B$76,2,FALSE),0))</f>
        <v>0</v>
      </c>
      <c r="LD76" s="62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5" t="str">
        <f>IF(ISBLANK($LE$3),"",IF(ISBLANK(Tipy!JH70),"-",SUM(KZ76:LD76)))</f>
        <v>-</v>
      </c>
      <c r="LF76" s="64"/>
      <c r="LG76" s="61">
        <f>IF(ISBLANK($LL$3),"",IF(ISBLANK(Tipy!JN70),0,IF(AND(Tipy!JN70=Výsledky!$LJ$3,Tipy!JP70=Výsledky!$LL67),60,0)))</f>
        <v>0</v>
      </c>
      <c r="LH76" s="61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61">
        <f>IF(ISBLANK($LL$3),"",IF(OR(Tipy!JQ70=Výsledky!$LG$6,Tipy!JQ70=Výsledky!$LG$7,Tipy!JQ70=Výsledky!$LG$8,Tipy!JQ70=Výsledky!$LG$9),VLOOKUP(Tipy!JQ70,'Kategórie hráčov'!$A$2:$B$51,2,FALSE),0))</f>
        <v>0</v>
      </c>
      <c r="LJ76" s="61">
        <f>IF(ISBLANK($LL$3),"",IF(OR(Tipy!JR70=Výsledky!$LJ$6,Tipy!JR70=Výsledky!$LJ$7,Tipy!JR70=Výsledky!$LJ$8,Tipy!JR70=Výsledky!$LJ$9),VLOOKUP(Tipy!JR70,'Kategórie hráčov'!$A$27:$B$76,2,FALSE),0))</f>
        <v>0</v>
      </c>
      <c r="LK76" s="62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5" t="str">
        <f>IF(ISBLANK($LL$3),"",IF(ISBLANK(Tipy!JN70),"-",SUM(LG76:LK76)))</f>
        <v>-</v>
      </c>
      <c r="LM76" s="64"/>
      <c r="LN76" s="61">
        <f>IF(ISBLANK($LS$3),"",IF(ISBLANK(Tipy!JT70),0,IF(AND(Tipy!JT70=Výsledky!$LQ$3,Tipy!JV70=Výsledky!$LS$3),60,0)))</f>
        <v>0</v>
      </c>
      <c r="LO76" s="61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61">
        <f>IF(ISBLANK($LS$3),"",IF(OR(Tipy!JQ70=Výsledky!$LN$6,Tipy!JQ70=Výsledky!$LN$7,Tipy!JQ70=Výsledky!$LN$8,Tipy!JQ70=Výsledky!$LN$9),IF(VLOOKUP(Tipy!JQ70,'Kategórie hráčov'!$A$2:$B$46,2,FALSE)=30,30,20),0))</f>
        <v>0</v>
      </c>
      <c r="LQ76" s="61">
        <f>IF(ISBLANK($LS$3),"",IF(OR(Tipy!JX70=Výsledky!$LQ$6,Tipy!JX70=Výsledky!$LQ$7,Tipy!JX70=Výsledky!$LQ$8,Tipy!JX70=Výsledky!$LQ$9),IF(VLOOKUP(Tipy!JX70,'Kategórie hráčov'!$A$2:$B$46,2,FALSE)=30,30,20),0))</f>
        <v>0</v>
      </c>
      <c r="LR76" s="62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5" t="str">
        <f>IF(ISBLANK($LS$3),"",IF(ISBLANK(Tipy!JT70),"-",SUM(LN76:LR76)))</f>
        <v>-</v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>
        <f>IF(ISBLANK($KQ$3),"",IF(ISBLANK(Tipy!IJ71),0,IF(AND(Tipy!IJ71=Výsledky!$KO$3,Tipy!IL71=Výsledky!$KQ$3),60,0)))</f>
        <v>0</v>
      </c>
      <c r="JY77" s="61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61">
        <f>IF(ISBLANK($KQ$3),"",IF(OR(Tipy!IM71=Výsledky!$JX$6,Tipy!IM71=Výsledky!$JX$7,Tipy!IM71=Výsledky!$JX$8,Tipy!IM71=Výsledky!$JX$9),IF(VLOOKUP(Tipy!IM71,'Kategórie hráčov'!$A$2:$B$46,2,FALSE)=30,30,20),0))</f>
        <v>0</v>
      </c>
      <c r="KA77" s="61">
        <f>IF(ISBLANK($KQ$3),"",IF(OR(Tipy!IN71=Výsledky!$KA$6,Tipy!IN71=Výsledky!$KA$7,Tipy!IN71=Výsledky!$KA$8,Tipy!IN71=Výsledky!$KA$9),IF(VLOOKUP(Tipy!IN71,'Kategórie hráčov'!$A$2:$B$46,2,FALSE)=30,30,20),0))</f>
        <v>0</v>
      </c>
      <c r="KB77" s="62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5" t="str">
        <f>IF(ISBLANK($KQ$3),"",IF(ISBLANK(Tipy!IJ71),"-",SUM(JX77:KB77)))</f>
        <v>-</v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IF(ISBLANK($KQ$3),"",IF(ISBLANK(Tipy!IV71),0,IF(AND(Tipy!IV71=Výsledky!$KO$3,Tipy!IX71=Výsledky!$KQ$3),60,0)))</f>
        <v>0</v>
      </c>
      <c r="KM77" s="61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61">
        <f>IF(ISBLANK($KQ$3),"",IF(OR(Tipy!IY71=Výsledky!$KL$6,Tipy!IY71=Výsledky!$KL$7,Tipy!IY71=Výsledky!$KL$8,Tipy!IY71=Výsledky!$KL$9),VLOOKUP(Tipy!IY71,'Kategórie hráčov'!$A$2:$B$51,2,FALSE),0))</f>
        <v>0</v>
      </c>
      <c r="KO77" s="61">
        <f>IF(ISBLANK($KQ$3),"",IF(OR(Tipy!IZ71=Výsledky!$KO$6,Tipy!IZ71=Výsledky!$KO$7,Tipy!IZ71=Výsledky!$KO$8,Tipy!IZ71=Výsledky!$KO$9),VLOOKUP(Tipy!IZ71,'Kategórie hráčov'!$A$27:$B$76,2,FALSE),0))</f>
        <v>0</v>
      </c>
      <c r="KP77" s="62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5">
        <f>IF(ISBLANK($KJ$3),"",IF(ISBLANK(Tipy!IV71),"-",SUM(KL77:KP77)))</f>
        <v>0</v>
      </c>
      <c r="KR77" s="64"/>
      <c r="KS77" s="61">
        <f>IF(ISBLANK($KX$3),"",IF(ISBLANK(Tipy!JB71),0,IF(AND(Tipy!JB71=Výsledky!$KV$3,Tipy!JD71=Výsledky!$KX$3),60,0)))</f>
        <v>0</v>
      </c>
      <c r="KT77" s="61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61">
        <f>IF(ISBLANK($KX$3),"",IF(OR(Tipy!JE71=Výsledky!$KS$6,Tipy!JE71=Výsledky!$KS$7,Tipy!JE71=Výsledky!$KS$8,Tipy!JE71=Výsledky!$KS$9),VLOOKUP(Tipy!JE71,'Kategórie hráčov'!$A$2:$B$51,2,FALSE),0))</f>
        <v>0</v>
      </c>
      <c r="KV77" s="61">
        <f>IF(ISBLANK($KX$3),"",IF(OR(Tipy!JF71=Výsledky!$KV$6,Tipy!JF71=Výsledky!$KV$7,Tipy!JF71=Výsledky!$KV$8,Tipy!JF71=Výsledky!$KV$9),VLOOKUP(Tipy!JF71,'Kategórie hráčov'!$A$82:$B$82,2,FALSE),0))</f>
        <v>20</v>
      </c>
      <c r="KW77" s="62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5">
        <f>IF(ISBLANK($KX$3),"",IF(ISBLANK(Tipy!JB71),"-",SUM(KS77:KW77)))</f>
        <v>50</v>
      </c>
      <c r="KY77" s="64"/>
      <c r="KZ77" s="61">
        <f>IF(ISBLANK($LE$3),"",IF(ISBLANK(Tipy!JH71),0,IF(AND(Tipy!JH71=Výsledky!$LC$3,Tipy!JJ71=Výsledky!$LE$3),60,0)))</f>
        <v>0</v>
      </c>
      <c r="LA77" s="61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61">
        <f>IF(ISBLANK($LE$3),"",IF(OR(Tipy!JK71=Výsledky!$KZ$6,Tipy!JK71=Výsledky!$KZ$7,Tipy!JK71=Výsledky!$KZ$8,Tipy!JK71=Výsledky!$KZ$9),VLOOKUP(Tipy!JK71,'Kategórie hráčov'!$A$2:$B$51,2,FALSE),0))</f>
        <v>0</v>
      </c>
      <c r="LC77" s="61">
        <f>IF(ISBLANK($LE$3),"",IF(OR(Tipy!JL71=Výsledky!$LC$6,Tipy!JL71=Výsledky!$LC$7,Tipy!JL71=Výsledky!$LC$8,Tipy!JL71=Výsledky!$LC$9),VLOOKUP(Tipy!JL71,'Kategórie hráčov'!$A$27:$B$76,2,FALSE),0))</f>
        <v>0</v>
      </c>
      <c r="LD77" s="62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5">
        <f>IF(ISBLANK($LE$3),"",IF(ISBLANK(Tipy!JH71),"-",SUM(KZ77:LD77)))</f>
        <v>20</v>
      </c>
      <c r="LF77" s="64"/>
      <c r="LG77" s="61">
        <f>IF(ISBLANK($LL$3),"",IF(ISBLANK(Tipy!JN71),0,IF(AND(Tipy!JN71=Výsledky!$LJ$3,Tipy!JP71=Výsledky!$LL68),60,0)))</f>
        <v>0</v>
      </c>
      <c r="LH77" s="61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61">
        <f>IF(ISBLANK($LL$3),"",IF(OR(Tipy!JQ71=Výsledky!$LG$6,Tipy!JQ71=Výsledky!$LG$7,Tipy!JQ71=Výsledky!$LG$8,Tipy!JQ71=Výsledky!$LG$9),VLOOKUP(Tipy!JQ71,'Kategórie hráčov'!$A$2:$B$51,2,FALSE),0))</f>
        <v>20</v>
      </c>
      <c r="LJ77" s="61">
        <f>IF(ISBLANK($LL$3),"",IF(OR(Tipy!JR71=Výsledky!$LJ$6,Tipy!JR71=Výsledky!$LJ$7,Tipy!JR71=Výsledky!$LJ$8,Tipy!JR71=Výsledky!$LJ$9),VLOOKUP(Tipy!JR71,'Kategórie hráčov'!$A$27:$B$76,2,FALSE),0))</f>
        <v>0</v>
      </c>
      <c r="LK77" s="62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5">
        <f>IF(ISBLANK($LL$3),"",IF(ISBLANK(Tipy!JN71),"-",SUM(LG77:LK77)))</f>
        <v>40</v>
      </c>
      <c r="LM77" s="64"/>
      <c r="LN77" s="61">
        <f>IF(ISBLANK($LS$3),"",IF(ISBLANK(Tipy!JT71),0,IF(AND(Tipy!JT71=Výsledky!$LQ$3,Tipy!JV71=Výsledky!$LS$3),60,0)))</f>
        <v>0</v>
      </c>
      <c r="LO77" s="61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61">
        <f>IF(ISBLANK($LS$3),"",IF(OR(Tipy!JQ71=Výsledky!$LN$6,Tipy!JQ71=Výsledky!$LN$7,Tipy!JQ71=Výsledky!$LN$8,Tipy!JQ71=Výsledky!$LN$9),IF(VLOOKUP(Tipy!JQ71,'Kategórie hráčov'!$A$2:$B$46,2,FALSE)=30,30,20),0))</f>
        <v>0</v>
      </c>
      <c r="LQ77" s="61">
        <f>IF(ISBLANK($LS$3),"",IF(OR(Tipy!JX71=Výsledky!$LQ$6,Tipy!JX71=Výsledky!$LQ$7,Tipy!JX71=Výsledky!$LQ$8,Tipy!JX71=Výsledky!$LQ$9),IF(VLOOKUP(Tipy!JX71,'Kategórie hráčov'!$A$2:$B$46,2,FALSE)=30,30,20),0))</f>
        <v>0</v>
      </c>
      <c r="LR77" s="62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5">
        <f>IF(ISBLANK($LS$3),"",IF(ISBLANK(Tipy!JT71),"-",SUM(LN77:LR77)))</f>
        <v>0</v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>
        <f>IF(ISBLANK($KQ$3),"",IF(ISBLANK(Tipy!IJ72),0,IF(AND(Tipy!IJ72=Výsledky!$KO$3,Tipy!IL72=Výsledky!$KQ$3),60,0)))</f>
        <v>0</v>
      </c>
      <c r="JY78" s="61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61">
        <f>IF(ISBLANK($KQ$3),"",IF(OR(Tipy!IM72=Výsledky!$JX$6,Tipy!IM72=Výsledky!$JX$7,Tipy!IM72=Výsledky!$JX$8,Tipy!IM72=Výsledky!$JX$9),IF(VLOOKUP(Tipy!IM72,'Kategórie hráčov'!$A$2:$B$46,2,FALSE)=30,30,20),0))</f>
        <v>0</v>
      </c>
      <c r="KA78" s="61">
        <f>IF(ISBLANK($KQ$3),"",IF(OR(Tipy!IN72=Výsledky!$KA$6,Tipy!IN72=Výsledky!$KA$7,Tipy!IN72=Výsledky!$KA$8,Tipy!IN72=Výsledky!$KA$9),IF(VLOOKUP(Tipy!IN72,'Kategórie hráčov'!$A$2:$B$46,2,FALSE)=30,30,20),0))</f>
        <v>0</v>
      </c>
      <c r="KB78" s="62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5" t="str">
        <f>IF(ISBLANK($KQ$3),"",IF(ISBLANK(Tipy!IJ72),"-",SUM(JX78:KB78)))</f>
        <v>-</v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IF(ISBLANK($KQ$3),"",IF(ISBLANK(Tipy!IV72),0,IF(AND(Tipy!IV72=Výsledky!$KO$3,Tipy!IX72=Výsledky!$KQ$3),60,0)))</f>
        <v>0</v>
      </c>
      <c r="KM78" s="61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61">
        <f>IF(ISBLANK($KQ$3),"",IF(OR(Tipy!IY72=Výsledky!$KL$6,Tipy!IY72=Výsledky!$KL$7,Tipy!IY72=Výsledky!$KL$8,Tipy!IY72=Výsledky!$KL$9),VLOOKUP(Tipy!IY72,'Kategórie hráčov'!$A$2:$B$51,2,FALSE),0))</f>
        <v>0</v>
      </c>
      <c r="KO78" s="61">
        <f>IF(ISBLANK($KQ$3),"",IF(OR(Tipy!IZ72=Výsledky!$KO$6,Tipy!IZ72=Výsledky!$KO$7,Tipy!IZ72=Výsledky!$KO$8,Tipy!IZ72=Výsledky!$KO$9),VLOOKUP(Tipy!IZ72,'Kategórie hráčov'!$A$27:$B$76,2,FALSE),0))</f>
        <v>0</v>
      </c>
      <c r="KP78" s="62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5" t="str">
        <f>IF(ISBLANK($KJ$3),"",IF(ISBLANK(Tipy!IV72),"-",SUM(KL78:KP78)))</f>
        <v>-</v>
      </c>
      <c r="KR78" s="64"/>
      <c r="KS78" s="61">
        <f>IF(ISBLANK($KX$3),"",IF(ISBLANK(Tipy!JB72),0,IF(AND(Tipy!JB72=Výsledky!$KV$3,Tipy!JD72=Výsledky!$KX$3),60,0)))</f>
        <v>0</v>
      </c>
      <c r="KT78" s="61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61">
        <f>IF(ISBLANK($KX$3),"",IF(OR(Tipy!JE72=Výsledky!$KS$6,Tipy!JE72=Výsledky!$KS$7,Tipy!JE72=Výsledky!$KS$8,Tipy!JE72=Výsledky!$KS$9),VLOOKUP(Tipy!JE72,'Kategórie hráčov'!$A$2:$B$51,2,FALSE),0))</f>
        <v>0</v>
      </c>
      <c r="KV78" s="61">
        <f>IF(ISBLANK($KX$3),"",IF(OR(Tipy!JF72=Výsledky!$KV$6,Tipy!JF72=Výsledky!$KV$7,Tipy!JF72=Výsledky!$KV$8,Tipy!JF72=Výsledky!$KV$9),VLOOKUP(Tipy!JF72,'Kategórie hráčov'!$A$27:$B$76,2,FALSE),0))</f>
        <v>0</v>
      </c>
      <c r="KW78" s="62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5" t="str">
        <f>IF(ISBLANK($KX$3),"",IF(ISBLANK(Tipy!JB72),"-",SUM(KS78:KW78)))</f>
        <v>-</v>
      </c>
      <c r="KY78" s="64"/>
      <c r="KZ78" s="61">
        <f>IF(ISBLANK($LE$3),"",IF(ISBLANK(Tipy!JH72),0,IF(AND(Tipy!JH72=Výsledky!$LC$3,Tipy!JJ72=Výsledky!$LE$3),60,0)))</f>
        <v>0</v>
      </c>
      <c r="LA78" s="61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61">
        <f>IF(ISBLANK($LE$3),"",IF(OR(Tipy!JK72=Výsledky!$KZ$6,Tipy!JK72=Výsledky!$KZ$7,Tipy!JK72=Výsledky!$KZ$8,Tipy!JK72=Výsledky!$KZ$9),VLOOKUP(Tipy!JK72,'Kategórie hráčov'!$A$2:$B$51,2,FALSE),0))</f>
        <v>0</v>
      </c>
      <c r="LC78" s="61">
        <f>IF(ISBLANK($LE$3),"",IF(OR(Tipy!JL72=Výsledky!$LC$6,Tipy!JL72=Výsledky!$LC$7,Tipy!JL72=Výsledky!$LC$8,Tipy!JL72=Výsledky!$LC$9),VLOOKUP(Tipy!JL72,'Kategórie hráčov'!$A$27:$B$76,2,FALSE),0))</f>
        <v>0</v>
      </c>
      <c r="LD78" s="62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5" t="str">
        <f>IF(ISBLANK($LE$3),"",IF(ISBLANK(Tipy!JH72),"-",SUM(KZ78:LD78)))</f>
        <v>-</v>
      </c>
      <c r="LF78" s="64"/>
      <c r="LG78" s="61">
        <f>IF(ISBLANK($LL$3),"",IF(ISBLANK(Tipy!JN72),0,IF(AND(Tipy!JN72=Výsledky!$LJ$3,Tipy!JP72=Výsledky!$LL69),60,0)))</f>
        <v>0</v>
      </c>
      <c r="LH78" s="61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61">
        <f>IF(ISBLANK($LL$3),"",IF(OR(Tipy!JQ72=Výsledky!$LG$6,Tipy!JQ72=Výsledky!$LG$7,Tipy!JQ72=Výsledky!$LG$8,Tipy!JQ72=Výsledky!$LG$9),VLOOKUP(Tipy!JQ72,'Kategórie hráčov'!$A$2:$B$51,2,FALSE),0))</f>
        <v>0</v>
      </c>
      <c r="LJ78" s="61">
        <f>IF(ISBLANK($LL$3),"",IF(OR(Tipy!JR72=Výsledky!$LJ$6,Tipy!JR72=Výsledky!$LJ$7,Tipy!JR72=Výsledky!$LJ$8,Tipy!JR72=Výsledky!$LJ$9),VLOOKUP(Tipy!JR72,'Kategórie hráčov'!$A$27:$B$76,2,FALSE),0))</f>
        <v>0</v>
      </c>
      <c r="LK78" s="62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5" t="str">
        <f>IF(ISBLANK($LL$3),"",IF(ISBLANK(Tipy!JN72),"-",SUM(LG78:LK78)))</f>
        <v>-</v>
      </c>
      <c r="LM78" s="64"/>
      <c r="LN78" s="61">
        <f>IF(ISBLANK($LS$3),"",IF(ISBLANK(Tipy!JT72),0,IF(AND(Tipy!JT72=Výsledky!$LQ$3,Tipy!JV72=Výsledky!$LS$3),60,0)))</f>
        <v>0</v>
      </c>
      <c r="LO78" s="61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61">
        <f>IF(ISBLANK($LS$3),"",IF(OR(Tipy!JQ72=Výsledky!$LN$6,Tipy!JQ72=Výsledky!$LN$7,Tipy!JQ72=Výsledky!$LN$8,Tipy!JQ72=Výsledky!$LN$9),IF(VLOOKUP(Tipy!JQ72,'Kategórie hráčov'!$A$2:$B$46,2,FALSE)=30,30,20),0))</f>
        <v>0</v>
      </c>
      <c r="LQ78" s="61">
        <f>IF(ISBLANK($LS$3),"",IF(OR(Tipy!JX72=Výsledky!$LQ$6,Tipy!JX72=Výsledky!$LQ$7,Tipy!JX72=Výsledky!$LQ$8,Tipy!JX72=Výsledky!$LQ$9),IF(VLOOKUP(Tipy!JX72,'Kategórie hráčov'!$A$2:$B$46,2,FALSE)=30,30,20),0))</f>
        <v>0</v>
      </c>
      <c r="LR78" s="62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5" t="str">
        <f>IF(ISBLANK($LS$3),"",IF(ISBLANK(Tipy!JT72),"-",SUM(LN78:LR78)))</f>
        <v>-</v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>
        <f>IF(ISBLANK($KQ$3),"",IF(ISBLANK(Tipy!IJ73),0,IF(AND(Tipy!IJ73=Výsledky!$KO$3,Tipy!IL73=Výsledky!$KQ$3),60,0)))</f>
        <v>0</v>
      </c>
      <c r="JY79" s="61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61">
        <f>IF(ISBLANK($KQ$3),"",IF(OR(Tipy!IM73=Výsledky!$JX$6,Tipy!IM73=Výsledky!$JX$7,Tipy!IM73=Výsledky!$JX$8,Tipy!IM73=Výsledky!$JX$9),IF(VLOOKUP(Tipy!IM73,'Kategórie hráčov'!$A$2:$B$46,2,FALSE)=30,30,20),0))</f>
        <v>0</v>
      </c>
      <c r="KA79" s="61">
        <f>IF(ISBLANK($KQ$3),"",IF(OR(Tipy!IN73=Výsledky!$KA$6,Tipy!IN73=Výsledky!$KA$7,Tipy!IN73=Výsledky!$KA$8,Tipy!IN73=Výsledky!$KA$9),IF(VLOOKUP(Tipy!IN73,'Kategórie hráčov'!$A$2:$B$46,2,FALSE)=30,30,20),0))</f>
        <v>0</v>
      </c>
      <c r="KB79" s="62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5" t="str">
        <f>IF(ISBLANK($KQ$3),"",IF(ISBLANK(Tipy!IJ73),"-",SUM(JX79:KB79)))</f>
        <v>-</v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IF(ISBLANK($KQ$3),"",IF(ISBLANK(Tipy!IV73),0,IF(AND(Tipy!IV73=Výsledky!$KO$3,Tipy!IX73=Výsledky!$KQ$3),60,0)))</f>
        <v>0</v>
      </c>
      <c r="KM79" s="61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61">
        <f>IF(ISBLANK($KQ$3),"",IF(OR(Tipy!IY73=Výsledky!$KL$6,Tipy!IY73=Výsledky!$KL$7,Tipy!IY73=Výsledky!$KL$8,Tipy!IY73=Výsledky!$KL$9),VLOOKUP(Tipy!IY73,'Kategórie hráčov'!$A$2:$B$51,2,FALSE),0))</f>
        <v>0</v>
      </c>
      <c r="KO79" s="61">
        <f>IF(ISBLANK($KQ$3),"",IF(OR(Tipy!IZ73=Výsledky!$KO$6,Tipy!IZ73=Výsledky!$KO$7,Tipy!IZ73=Výsledky!$KO$8,Tipy!IZ73=Výsledky!$KO$9),VLOOKUP(Tipy!IZ73,'Kategórie hráčov'!$A$27:$B$76,2,FALSE),0))</f>
        <v>0</v>
      </c>
      <c r="KP79" s="62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5">
        <f>IF(ISBLANK($KJ$3),"",IF(ISBLANK(Tipy!IV73),"-",SUM(KL79:KP79)))</f>
        <v>0</v>
      </c>
      <c r="KR79" s="64"/>
      <c r="KS79" s="61">
        <f>IF(ISBLANK($KX$3),"",IF(ISBLANK(Tipy!JB73),0,IF(AND(Tipy!JB73=Výsledky!$KV$3,Tipy!JD73=Výsledky!$KX$3),60,0)))</f>
        <v>0</v>
      </c>
      <c r="KT79" s="61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61">
        <f>IF(ISBLANK($KX$3),"",IF(OR(Tipy!JE73=Výsledky!$KS$6,Tipy!JE73=Výsledky!$KS$7,Tipy!JE73=Výsledky!$KS$8,Tipy!JE73=Výsledky!$KS$9),VLOOKUP(Tipy!JE73,'Kategórie hráčov'!$A$2:$B$51,2,FALSE),0))</f>
        <v>0</v>
      </c>
      <c r="KV79" s="61">
        <f>IF(ISBLANK($KX$3),"",IF(OR(Tipy!JF73=Výsledky!$KV$6,Tipy!JF73=Výsledky!$KV$7,Tipy!JF73=Výsledky!$KV$8,Tipy!JF73=Výsledky!$KV$9),VLOOKUP(Tipy!JF73,'Kategórie hráčov'!$A$27:$B$76,2,FALSE),0))</f>
        <v>0</v>
      </c>
      <c r="KW79" s="62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5">
        <f>IF(ISBLANK($KX$3),"",IF(ISBLANK(Tipy!JB73),"-",SUM(KS79:KW79)))</f>
        <v>30</v>
      </c>
      <c r="KY79" s="64"/>
      <c r="KZ79" s="61">
        <f>IF(ISBLANK($LE$3),"",IF(ISBLANK(Tipy!JH73),0,IF(AND(Tipy!JH73=Výsledky!$LC$3,Tipy!JJ73=Výsledky!$LE$3),60,0)))</f>
        <v>0</v>
      </c>
      <c r="LA79" s="61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61">
        <f>IF(ISBLANK($LE$3),"",IF(OR(Tipy!JK73=Výsledky!$KZ$6,Tipy!JK73=Výsledky!$KZ$7,Tipy!JK73=Výsledky!$KZ$8,Tipy!JK73=Výsledky!$KZ$9),VLOOKUP(Tipy!JK73,'Kategórie hráčov'!$A$2:$B$51,2,FALSE),0))</f>
        <v>0</v>
      </c>
      <c r="LC79" s="61">
        <f>IF(ISBLANK($LE$3),"",IF(OR(Tipy!JL73=Výsledky!$LC$6,Tipy!JL73=Výsledky!$LC$7,Tipy!JL73=Výsledky!$LC$8,Tipy!JL73=Výsledky!$LC$9),VLOOKUP(Tipy!JL73,'Kategórie hráčov'!$A$27:$B$76,2,FALSE),0))</f>
        <v>0</v>
      </c>
      <c r="LD79" s="62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5">
        <f>IF(ISBLANK($LE$3),"",IF(ISBLANK(Tipy!JH73),"-",SUM(KZ79:LD79)))</f>
        <v>20</v>
      </c>
      <c r="LF79" s="64"/>
      <c r="LG79" s="61">
        <f>IF(ISBLANK($LL$3),"",IF(ISBLANK(Tipy!JN73),0,IF(AND(Tipy!JN73=Výsledky!$LJ$3,Tipy!JP73=Výsledky!$LL70),60,0)))</f>
        <v>0</v>
      </c>
      <c r="LH79" s="61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61">
        <f>IF(ISBLANK($LL$3),"",IF(OR(Tipy!JQ73=Výsledky!$LG$6,Tipy!JQ73=Výsledky!$LG$7,Tipy!JQ73=Výsledky!$LG$8,Tipy!JQ73=Výsledky!$LG$9),VLOOKUP(Tipy!JQ73,'Kategórie hráčov'!$A$2:$B$51,2,FALSE),0))</f>
        <v>20</v>
      </c>
      <c r="LJ79" s="61">
        <f>IF(ISBLANK($LL$3),"",IF(OR(Tipy!JR73=Výsledky!$LJ$6,Tipy!JR73=Výsledky!$LJ$7,Tipy!JR73=Výsledky!$LJ$8,Tipy!JR73=Výsledky!$LJ$9),VLOOKUP(Tipy!JR73,'Kategórie hráčov'!$A$27:$B$76,2,FALSE),0))</f>
        <v>0</v>
      </c>
      <c r="LK79" s="62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5">
        <f>IF(ISBLANK($LL$3),"",IF(ISBLANK(Tipy!JN73),"-",SUM(LG79:LK79)))</f>
        <v>40</v>
      </c>
      <c r="LM79" s="64"/>
      <c r="LN79" s="61">
        <f>IF(ISBLANK($LS$3),"",IF(ISBLANK(Tipy!JT73),0,IF(AND(Tipy!JT73=Výsledky!$LQ$3,Tipy!JV73=Výsledky!$LS$3),60,0)))</f>
        <v>0</v>
      </c>
      <c r="LO79" s="61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61">
        <f>IF(ISBLANK($LS$3),"",IF(OR(Tipy!JQ73=Výsledky!$LN$6,Tipy!JQ73=Výsledky!$LN$7,Tipy!JQ73=Výsledky!$LN$8,Tipy!JQ73=Výsledky!$LN$9),IF(VLOOKUP(Tipy!JQ73,'Kategórie hráčov'!$A$2:$B$46,2,FALSE)=30,30,20),0))</f>
        <v>0</v>
      </c>
      <c r="LQ79" s="61">
        <f>IF(ISBLANK($LS$3),"",IF(OR(Tipy!JX73=Výsledky!$LQ$6,Tipy!JX73=Výsledky!$LQ$7,Tipy!JX73=Výsledky!$LQ$8,Tipy!JX73=Výsledky!$LQ$9),IF(VLOOKUP(Tipy!JX73,'Kategórie hráčov'!$A$2:$B$46,2,FALSE)=30,30,20),0))</f>
        <v>0</v>
      </c>
      <c r="LR79" s="62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5">
        <f>IF(ISBLANK($LS$3),"",IF(ISBLANK(Tipy!JT73),"-",SUM(LN79:LR79)))</f>
        <v>0</v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>
        <f>IF(ISBLANK($KQ$3),"",IF(ISBLANK(Tipy!IJ74),0,IF(AND(Tipy!IJ74=Výsledky!$KO$3,Tipy!IL74=Výsledky!$KQ$3),60,0)))</f>
        <v>0</v>
      </c>
      <c r="JY80" s="61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61">
        <f>IF(ISBLANK($KQ$3),"",IF(OR(Tipy!IM74=Výsledky!$JX$6,Tipy!IM74=Výsledky!$JX$7,Tipy!IM74=Výsledky!$JX$8,Tipy!IM74=Výsledky!$JX$9),IF(VLOOKUP(Tipy!IM74,'Kategórie hráčov'!$A$2:$B$46,2,FALSE)=30,30,20),0))</f>
        <v>0</v>
      </c>
      <c r="KA80" s="61">
        <f>IF(ISBLANK($KQ$3),"",IF(OR(Tipy!IN74=Výsledky!$KA$6,Tipy!IN74=Výsledky!$KA$7,Tipy!IN74=Výsledky!$KA$8,Tipy!IN74=Výsledky!$KA$9),IF(VLOOKUP(Tipy!IN74,'Kategórie hráčov'!$A$2:$B$46,2,FALSE)=30,30,20),0))</f>
        <v>0</v>
      </c>
      <c r="KB80" s="62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5" t="str">
        <f>IF(ISBLANK($KQ$3),"",IF(ISBLANK(Tipy!IJ74),"-",SUM(JX80:KB80)))</f>
        <v>-</v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IF(ISBLANK($KQ$3),"",IF(ISBLANK(Tipy!IV74),0,IF(AND(Tipy!IV74=Výsledky!$KO$3,Tipy!IX74=Výsledky!$KQ$3),60,0)))</f>
        <v>0</v>
      </c>
      <c r="KM80" s="61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61">
        <f>IF(ISBLANK($KQ$3),"",IF(OR(Tipy!IY74=Výsledky!$KL$6,Tipy!IY74=Výsledky!$KL$7,Tipy!IY74=Výsledky!$KL$8,Tipy!IY74=Výsledky!$KL$9),VLOOKUP(Tipy!IY74,'Kategórie hráčov'!$A$2:$B$51,2,FALSE),0))</f>
        <v>0</v>
      </c>
      <c r="KO80" s="61">
        <f>IF(ISBLANK($KQ$3),"",IF(OR(Tipy!IZ74=Výsledky!$KO$6,Tipy!IZ74=Výsledky!$KO$7,Tipy!IZ74=Výsledky!$KO$8,Tipy!IZ74=Výsledky!$KO$9),VLOOKUP(Tipy!IZ74,'Kategórie hráčov'!$A$27:$B$76,2,FALSE),0))</f>
        <v>0</v>
      </c>
      <c r="KP80" s="62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5" t="str">
        <f>IF(ISBLANK($KJ$3),"",IF(ISBLANK(Tipy!IV74),"-",SUM(KL80:KP80)))</f>
        <v>-</v>
      </c>
      <c r="KR80" s="64"/>
      <c r="KS80" s="61">
        <f>IF(ISBLANK($KX$3),"",IF(ISBLANK(Tipy!JB74),0,IF(AND(Tipy!JB74=Výsledky!$KV$3,Tipy!JD74=Výsledky!$KX$3),60,0)))</f>
        <v>0</v>
      </c>
      <c r="KT80" s="61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61">
        <f>IF(ISBLANK($KX$3),"",IF(OR(Tipy!JE74=Výsledky!$KS$6,Tipy!JE74=Výsledky!$KS$7,Tipy!JE74=Výsledky!$KS$8,Tipy!JE74=Výsledky!$KS$9),VLOOKUP(Tipy!JE74,'Kategórie hráčov'!$A$2:$B$51,2,FALSE),0))</f>
        <v>0</v>
      </c>
      <c r="KV80" s="61">
        <f>IF(ISBLANK($KX$3),"",IF(OR(Tipy!JF74=Výsledky!$KV$6,Tipy!JF74=Výsledky!$KV$7,Tipy!JF74=Výsledky!$KV$8,Tipy!JF74=Výsledky!$KV$9),VLOOKUP(Tipy!JF74,'Kategórie hráčov'!$A$27:$B$76,2,FALSE),0))</f>
        <v>0</v>
      </c>
      <c r="KW80" s="62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5" t="str">
        <f>IF(ISBLANK($KX$3),"",IF(ISBLANK(Tipy!JB74),"-",SUM(KS80:KW80)))</f>
        <v>-</v>
      </c>
      <c r="KY80" s="64"/>
      <c r="KZ80" s="61">
        <f>IF(ISBLANK($LE$3),"",IF(ISBLANK(Tipy!JH74),0,IF(AND(Tipy!JH74=Výsledky!$LC$3,Tipy!JJ74=Výsledky!$LE$3),60,0)))</f>
        <v>0</v>
      </c>
      <c r="LA80" s="61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61">
        <f>IF(ISBLANK($LE$3),"",IF(OR(Tipy!JK74=Výsledky!$KZ$6,Tipy!JK74=Výsledky!$KZ$7,Tipy!JK74=Výsledky!$KZ$8,Tipy!JK74=Výsledky!$KZ$9),VLOOKUP(Tipy!JK74,'Kategórie hráčov'!$A$2:$B$51,2,FALSE),0))</f>
        <v>0</v>
      </c>
      <c r="LC80" s="61">
        <f>IF(ISBLANK($LE$3),"",IF(OR(Tipy!JL74=Výsledky!$LC$6,Tipy!JL74=Výsledky!$LC$7,Tipy!JL74=Výsledky!$LC$8,Tipy!JL74=Výsledky!$LC$9),VLOOKUP(Tipy!JL74,'Kategórie hráčov'!$A$27:$B$76,2,FALSE),0))</f>
        <v>0</v>
      </c>
      <c r="LD80" s="62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5" t="str">
        <f>IF(ISBLANK($LE$3),"",IF(ISBLANK(Tipy!JH74),"-",SUM(KZ80:LD80)))</f>
        <v>-</v>
      </c>
      <c r="LF80" s="64"/>
      <c r="LG80" s="61">
        <f>IF(ISBLANK($LL$3),"",IF(ISBLANK(Tipy!JN74),0,IF(AND(Tipy!JN74=Výsledky!$LJ$3,Tipy!JP74=Výsledky!$LL71),60,0)))</f>
        <v>0</v>
      </c>
      <c r="LH80" s="61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61">
        <f>IF(ISBLANK($LL$3),"",IF(OR(Tipy!JQ74=Výsledky!$LG$6,Tipy!JQ74=Výsledky!$LG$7,Tipy!JQ74=Výsledky!$LG$8,Tipy!JQ74=Výsledky!$LG$9),VLOOKUP(Tipy!JQ74,'Kategórie hráčov'!$A$2:$B$51,2,FALSE),0))</f>
        <v>0</v>
      </c>
      <c r="LJ80" s="61">
        <f>IF(ISBLANK($LL$3),"",IF(OR(Tipy!JR74=Výsledky!$LJ$6,Tipy!JR74=Výsledky!$LJ$7,Tipy!JR74=Výsledky!$LJ$8,Tipy!JR74=Výsledky!$LJ$9),VLOOKUP(Tipy!JR74,'Kategórie hráčov'!$A$27:$B$76,2,FALSE),0))</f>
        <v>0</v>
      </c>
      <c r="LK80" s="62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5" t="str">
        <f>IF(ISBLANK($LL$3),"",IF(ISBLANK(Tipy!JN74),"-",SUM(LG80:LK80)))</f>
        <v>-</v>
      </c>
      <c r="LM80" s="64"/>
      <c r="LN80" s="61">
        <f>IF(ISBLANK($LS$3),"",IF(ISBLANK(Tipy!JT74),0,IF(AND(Tipy!JT74=Výsledky!$LQ$3,Tipy!JV74=Výsledky!$LS$3),60,0)))</f>
        <v>0</v>
      </c>
      <c r="LO80" s="61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61">
        <f>IF(ISBLANK($LS$3),"",IF(OR(Tipy!JQ74=Výsledky!$LN$6,Tipy!JQ74=Výsledky!$LN$7,Tipy!JQ74=Výsledky!$LN$8,Tipy!JQ74=Výsledky!$LN$9),IF(VLOOKUP(Tipy!JQ74,'Kategórie hráčov'!$A$2:$B$46,2,FALSE)=30,30,20),0))</f>
        <v>0</v>
      </c>
      <c r="LQ80" s="61">
        <f>IF(ISBLANK($LS$3),"",IF(OR(Tipy!JX74=Výsledky!$LQ$6,Tipy!JX74=Výsledky!$LQ$7,Tipy!JX74=Výsledky!$LQ$8,Tipy!JX74=Výsledky!$LQ$9),IF(VLOOKUP(Tipy!JX74,'Kategórie hráčov'!$A$2:$B$46,2,FALSE)=30,30,20),0))</f>
        <v>0</v>
      </c>
      <c r="LR80" s="62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5" t="str">
        <f>IF(ISBLANK($LS$3),"",IF(ISBLANK(Tipy!JT74),"-",SUM(LN80:LR80)))</f>
        <v>-</v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>
        <f>IF(ISBLANK($KQ$3),"",IF(ISBLANK(Tipy!IJ75),0,IF(AND(Tipy!IJ75=Výsledky!$KO$3,Tipy!IL75=Výsledky!$KQ$3),60,0)))</f>
        <v>0</v>
      </c>
      <c r="JY81" s="61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61">
        <f>IF(ISBLANK($KQ$3),"",IF(OR(Tipy!IM75=Výsledky!$JX$6,Tipy!IM75=Výsledky!$JX$7,Tipy!IM75=Výsledky!$JX$8,Tipy!IM75=Výsledky!$JX$9),IF(VLOOKUP(Tipy!IM75,'Kategórie hráčov'!$A$2:$B$46,2,FALSE)=30,30,20),0))</f>
        <v>0</v>
      </c>
      <c r="KA81" s="61">
        <f>IF(ISBLANK($KQ$3),"",IF(OR(Tipy!IN75=Výsledky!$KA$6,Tipy!IN75=Výsledky!$KA$7,Tipy!IN75=Výsledky!$KA$8,Tipy!IN75=Výsledky!$KA$9),IF(VLOOKUP(Tipy!IN75,'Kategórie hráčov'!$A$2:$B$46,2,FALSE)=30,30,20),0))</f>
        <v>0</v>
      </c>
      <c r="KB81" s="62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5" t="str">
        <f>IF(ISBLANK($KQ$3),"",IF(ISBLANK(Tipy!IJ75),"-",SUM(JX81:KB81)))</f>
        <v>-</v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IF(ISBLANK($KQ$3),"",IF(ISBLANK(Tipy!IV75),0,IF(AND(Tipy!IV75=Výsledky!$KO$3,Tipy!IX75=Výsledky!$KQ$3),60,0)))</f>
        <v>0</v>
      </c>
      <c r="KM81" s="61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61">
        <f>IF(ISBLANK($KQ$3),"",IF(OR(Tipy!IY75=Výsledky!$KL$6,Tipy!IY75=Výsledky!$KL$7,Tipy!IY75=Výsledky!$KL$8,Tipy!IY75=Výsledky!$KL$9),VLOOKUP(Tipy!IY75,'Kategórie hráčov'!$A$2:$B$51,2,FALSE),0))</f>
        <v>0</v>
      </c>
      <c r="KO81" s="61">
        <f>IF(ISBLANK($KQ$3),"",IF(OR(Tipy!IZ75=Výsledky!$KO$6,Tipy!IZ75=Výsledky!$KO$7,Tipy!IZ75=Výsledky!$KO$8,Tipy!IZ75=Výsledky!$KO$9),VLOOKUP(Tipy!IZ75,'Kategórie hráčov'!$A$27:$B$76,2,FALSE),0))</f>
        <v>0</v>
      </c>
      <c r="KP81" s="62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5">
        <f>IF(ISBLANK($KJ$3),"",IF(ISBLANK(Tipy!IV75),"-",SUM(KL81:KP81)))</f>
        <v>10</v>
      </c>
      <c r="KR81" s="64"/>
      <c r="KS81" s="61">
        <f>IF(ISBLANK($KX$3),"",IF(ISBLANK(Tipy!JB75),0,IF(AND(Tipy!JB75=Výsledky!$KV$3,Tipy!JD75=Výsledky!$KX$3),60,0)))</f>
        <v>0</v>
      </c>
      <c r="KT81" s="61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61">
        <f>IF(ISBLANK($KX$3),"",IF(OR(Tipy!JE75=Výsledky!$KS$6,Tipy!JE75=Výsledky!$KS$7,Tipy!JE75=Výsledky!$KS$8,Tipy!JE75=Výsledky!$KS$9),VLOOKUP(Tipy!JE75,'Kategórie hráčov'!$A$2:$B$51,2,FALSE),0))</f>
        <v>0</v>
      </c>
      <c r="KV81" s="61">
        <f>IF(ISBLANK($KX$3),"",IF(OR(Tipy!JF75=Výsledky!$KV$6,Tipy!JF75=Výsledky!$KV$7,Tipy!JF75=Výsledky!$KV$8,Tipy!JF75=Výsledky!$KV$9),VLOOKUP(Tipy!JF75,'Kategórie hráčov'!$A$27:$B$76,2,FALSE),0))</f>
        <v>0</v>
      </c>
      <c r="KW81" s="62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5">
        <f>IF(ISBLANK($KX$3),"",IF(ISBLANK(Tipy!JB75),"-",SUM(KS81:KW81)))</f>
        <v>30</v>
      </c>
      <c r="KY81" s="64"/>
      <c r="KZ81" s="61">
        <f>IF(ISBLANK($LE$3),"",IF(ISBLANK(Tipy!JH75),0,IF(AND(Tipy!JH75=Výsledky!$LC$3,Tipy!JJ75=Výsledky!$LE$3),60,0)))</f>
        <v>0</v>
      </c>
      <c r="LA81" s="61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61">
        <f>IF(ISBLANK($LE$3),"",IF(OR(Tipy!JK75=Výsledky!$KZ$6,Tipy!JK75=Výsledky!$KZ$7,Tipy!JK75=Výsledky!$KZ$8,Tipy!JK75=Výsledky!$KZ$9),VLOOKUP(Tipy!JK75,'Kategórie hráčov'!$A$2:$B$51,2,FALSE),0))</f>
        <v>0</v>
      </c>
      <c r="LC81" s="61">
        <f>IF(ISBLANK($LE$3),"",IF(OR(Tipy!JL75=Výsledky!$LC$6,Tipy!JL75=Výsledky!$LC$7,Tipy!JL75=Výsledky!$LC$8,Tipy!JL75=Výsledky!$LC$9),VLOOKUP(Tipy!JL75,'Kategórie hráčov'!$A$27:$B$76,2,FALSE),0))</f>
        <v>0</v>
      </c>
      <c r="LD81" s="62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5">
        <f>IF(ISBLANK($LE$3),"",IF(ISBLANK(Tipy!JH75),"-",SUM(KZ81:LD81)))</f>
        <v>30</v>
      </c>
      <c r="LF81" s="64"/>
      <c r="LG81" s="61">
        <f>IF(ISBLANK($LL$3),"",IF(ISBLANK(Tipy!JN75),0,IF(AND(Tipy!JN75=Výsledky!$LJ$3,Tipy!JP75=Výsledky!$LL72),60,0)))</f>
        <v>0</v>
      </c>
      <c r="LH81" s="61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61">
        <f>IF(ISBLANK($LL$3),"",IF(OR(Tipy!JQ75=Výsledky!$LG$6,Tipy!JQ75=Výsledky!$LG$7,Tipy!JQ75=Výsledky!$LG$8,Tipy!JQ75=Výsledky!$LG$9),VLOOKUP(Tipy!JQ75,'Kategórie hráčov'!$A$2:$B$51,2,FALSE),0))</f>
        <v>20</v>
      </c>
      <c r="LJ81" s="61">
        <f>IF(ISBLANK($LL$3),"",IF(OR(Tipy!JR75=Výsledky!$LJ$6,Tipy!JR75=Výsledky!$LJ$7,Tipy!JR75=Výsledky!$LJ$8,Tipy!JR75=Výsledky!$LJ$9),VLOOKUP(Tipy!JR75,'Kategórie hráčov'!$A$27:$B$76,2,FALSE),0))</f>
        <v>20</v>
      </c>
      <c r="LK81" s="62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5">
        <f>IF(ISBLANK($LL$3),"",IF(ISBLANK(Tipy!JN75),"-",SUM(LG81:LK81)))</f>
        <v>60</v>
      </c>
      <c r="LM81" s="64"/>
      <c r="LN81" s="61">
        <f>IF(ISBLANK($LS$3),"",IF(ISBLANK(Tipy!JT75),0,IF(AND(Tipy!JT75=Výsledky!$LQ$3,Tipy!JV75=Výsledky!$LS$3),60,0)))</f>
        <v>0</v>
      </c>
      <c r="LO81" s="61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61">
        <f>IF(ISBLANK($LS$3),"",IF(OR(Tipy!JQ75=Výsledky!$LN$6,Tipy!JQ75=Výsledky!$LN$7,Tipy!JQ75=Výsledky!$LN$8,Tipy!JQ75=Výsledky!$LN$9),IF(VLOOKUP(Tipy!JQ75,'Kategórie hráčov'!$A$2:$B$46,2,FALSE)=30,30,20),0))</f>
        <v>0</v>
      </c>
      <c r="LQ81" s="61">
        <f>IF(ISBLANK($LS$3),"",IF(OR(Tipy!JX75=Výsledky!$LQ$6,Tipy!JX75=Výsledky!$LQ$7,Tipy!JX75=Výsledky!$LQ$8,Tipy!JX75=Výsledky!$LQ$9),IF(VLOOKUP(Tipy!JX75,'Kategórie hráčov'!$A$2:$B$46,2,FALSE)=30,30,20),0))</f>
        <v>0</v>
      </c>
      <c r="LR81" s="62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5">
        <f>IF(ISBLANK($LS$3),"",IF(ISBLANK(Tipy!JT75),"-",SUM(LN81:LR81)))</f>
        <v>0</v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>
        <f>IF(ISBLANK($KQ$3),"",IF(ISBLANK(Tipy!IJ76),0,IF(AND(Tipy!IJ76=Výsledky!$KO$3,Tipy!IL76=Výsledky!$KQ$3),60,0)))</f>
        <v>0</v>
      </c>
      <c r="JY82" s="61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61">
        <f>IF(ISBLANK($KQ$3),"",IF(OR(Tipy!IM76=Výsledky!$JX$6,Tipy!IM76=Výsledky!$JX$7,Tipy!IM76=Výsledky!$JX$8,Tipy!IM76=Výsledky!$JX$9),IF(VLOOKUP(Tipy!IM76,'Kategórie hráčov'!$A$2:$B$46,2,FALSE)=30,30,20),0))</f>
        <v>0</v>
      </c>
      <c r="KA82" s="61">
        <f>IF(ISBLANK($KQ$3),"",IF(OR(Tipy!IN76=Výsledky!$KA$6,Tipy!IN76=Výsledky!$KA$7,Tipy!IN76=Výsledky!$KA$8,Tipy!IN76=Výsledky!$KA$9),IF(VLOOKUP(Tipy!IN76,'Kategórie hráčov'!$A$2:$B$46,2,FALSE)=30,30,20),0))</f>
        <v>0</v>
      </c>
      <c r="KB82" s="62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5" t="str">
        <f>IF(ISBLANK($KQ$3),"",IF(ISBLANK(Tipy!IJ76),"-",SUM(JX82:KB82)))</f>
        <v>-</v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IF(ISBLANK($KQ$3),"",IF(ISBLANK(Tipy!IV76),0,IF(AND(Tipy!IV76=Výsledky!$KO$3,Tipy!IX76=Výsledky!$KQ$3),60,0)))</f>
        <v>0</v>
      </c>
      <c r="KM82" s="61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61">
        <f>IF(ISBLANK($KQ$3),"",IF(OR(Tipy!IY76=Výsledky!$KL$6,Tipy!IY76=Výsledky!$KL$7,Tipy!IY76=Výsledky!$KL$8,Tipy!IY76=Výsledky!$KL$9),VLOOKUP(Tipy!IY76,'Kategórie hráčov'!$A$2:$B$51,2,FALSE),0))</f>
        <v>0</v>
      </c>
      <c r="KO82" s="61">
        <f>IF(ISBLANK($KQ$3),"",IF(OR(Tipy!IZ76=Výsledky!$KO$6,Tipy!IZ76=Výsledky!$KO$7,Tipy!IZ76=Výsledky!$KO$8,Tipy!IZ76=Výsledky!$KO$9),VLOOKUP(Tipy!IZ76,'Kategórie hráčov'!$A$27:$B$76,2,FALSE),0))</f>
        <v>0</v>
      </c>
      <c r="KP82" s="62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5">
        <f>IF(ISBLANK($KJ$3),"",IF(ISBLANK(Tipy!IV76),"-",SUM(KL82:KP82)))</f>
        <v>0</v>
      </c>
      <c r="KR82" s="64"/>
      <c r="KS82" s="61">
        <f>IF(ISBLANK($KX$3),"",IF(ISBLANK(Tipy!JB76),0,IF(AND(Tipy!JB76=Výsledky!$KV$3,Tipy!JD76=Výsledky!$KX$3),60,0)))</f>
        <v>0</v>
      </c>
      <c r="KT82" s="61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61">
        <f>IF(ISBLANK($KX$3),"",IF(OR(Tipy!JE76=Výsledky!$KS$6,Tipy!JE76=Výsledky!$KS$7,Tipy!JE76=Výsledky!$KS$8,Tipy!JE76=Výsledky!$KS$9),VLOOKUP(Tipy!JE76,'Kategórie hráčov'!$A$2:$B$51,2,FALSE),0))</f>
        <v>0</v>
      </c>
      <c r="KV82" s="61">
        <f>IF(ISBLANK($KX$3),"",IF(OR(Tipy!JF76=Výsledky!$KV$6,Tipy!JF76=Výsledky!$KV$7,Tipy!JF76=Výsledky!$KV$8,Tipy!JF76=Výsledky!$KV$9),VLOOKUP(Tipy!JF76,'Kategórie hráčov'!$A$27:$B$76,2,FALSE),0))</f>
        <v>0</v>
      </c>
      <c r="KW82" s="62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5">
        <f>IF(ISBLANK($KX$3),"",IF(ISBLANK(Tipy!JB76),"-",SUM(KS82:KW82)))</f>
        <v>30</v>
      </c>
      <c r="KY82" s="64"/>
      <c r="KZ82" s="61">
        <f>IF(ISBLANK($LE$3),"",IF(ISBLANK(Tipy!JH76),0,IF(AND(Tipy!JH76=Výsledky!$LC$3,Tipy!JJ76=Výsledky!$LE$3),60,0)))</f>
        <v>0</v>
      </c>
      <c r="LA82" s="61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61">
        <f>IF(ISBLANK($LE$3),"",IF(OR(Tipy!JK76=Výsledky!$KZ$6,Tipy!JK76=Výsledky!$KZ$7,Tipy!JK76=Výsledky!$KZ$8,Tipy!JK76=Výsledky!$KZ$9),VLOOKUP(Tipy!JK76,'Kategórie hráčov'!$A$2:$B$51,2,FALSE),0))</f>
        <v>0</v>
      </c>
      <c r="LC82" s="61">
        <f>IF(ISBLANK($LE$3),"",IF(OR(Tipy!JL76=Výsledky!$LC$6,Tipy!JL76=Výsledky!$LC$7,Tipy!JL76=Výsledky!$LC$8,Tipy!JL76=Výsledky!$LC$9),VLOOKUP(Tipy!JL76,'Kategórie hráčov'!$A$27:$B$76,2,FALSE),0))</f>
        <v>0</v>
      </c>
      <c r="LD82" s="62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5">
        <f>IF(ISBLANK($LE$3),"",IF(ISBLANK(Tipy!JH76),"-",SUM(KZ82:LD82)))</f>
        <v>30</v>
      </c>
      <c r="LF82" s="64"/>
      <c r="LG82" s="61">
        <f>IF(ISBLANK($LL$3),"",IF(ISBLANK(Tipy!JN76),0,IF(AND(Tipy!JN76=Výsledky!$LJ$3,Tipy!JP76=Výsledky!$LL73),60,0)))</f>
        <v>0</v>
      </c>
      <c r="LH82" s="61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61">
        <f>IF(ISBLANK($LL$3),"",IF(OR(Tipy!JQ76=Výsledky!$LG$6,Tipy!JQ76=Výsledky!$LG$7,Tipy!JQ76=Výsledky!$LG$8,Tipy!JQ76=Výsledky!$LG$9),VLOOKUP(Tipy!JQ76,'Kategórie hráčov'!$A$2:$B$51,2,FALSE),0))</f>
        <v>0</v>
      </c>
      <c r="LJ82" s="61">
        <f>IF(ISBLANK($LL$3),"",IF(OR(Tipy!JR76=Výsledky!$LJ$6,Tipy!JR76=Výsledky!$LJ$7,Tipy!JR76=Výsledky!$LJ$8,Tipy!JR76=Výsledky!$LJ$9),VLOOKUP(Tipy!JR76,'Kategórie hráčov'!$A$27:$B$76,2,FALSE),0))</f>
        <v>0</v>
      </c>
      <c r="LK82" s="62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5">
        <f>IF(ISBLANK($LL$3),"",IF(ISBLANK(Tipy!JN76),"-",SUM(LG82:LK82)))</f>
        <v>20</v>
      </c>
      <c r="LM82" s="64"/>
      <c r="LN82" s="61">
        <f>IF(ISBLANK($LS$3),"",IF(ISBLANK(Tipy!JT76),0,IF(AND(Tipy!JT76=Výsledky!$LQ$3,Tipy!JV76=Výsledky!$LS$3),60,0)))</f>
        <v>0</v>
      </c>
      <c r="LO82" s="61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61">
        <f>IF(ISBLANK($LS$3),"",IF(OR(Tipy!JQ76=Výsledky!$LN$6,Tipy!JQ76=Výsledky!$LN$7,Tipy!JQ76=Výsledky!$LN$8,Tipy!JQ76=Výsledky!$LN$9),IF(VLOOKUP(Tipy!JQ76,'Kategórie hráčov'!$A$2:$B$46,2,FALSE)=30,30,20),0))</f>
        <v>0</v>
      </c>
      <c r="LQ82" s="61">
        <f>IF(ISBLANK($LS$3),"",IF(OR(Tipy!JX76=Výsledky!$LQ$6,Tipy!JX76=Výsledky!$LQ$7,Tipy!JX76=Výsledky!$LQ$8,Tipy!JX76=Výsledky!$LQ$9),IF(VLOOKUP(Tipy!JX76,'Kategórie hráčov'!$A$2:$B$46,2,FALSE)=30,30,20),0))</f>
        <v>0</v>
      </c>
      <c r="LR82" s="62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5">
        <f>IF(ISBLANK($LS$3),"",IF(ISBLANK(Tipy!JT76),"-",SUM(LN82:LR82)))</f>
        <v>0</v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>
        <f>IF(ISBLANK($KQ$3),"",IF(ISBLANK(Tipy!IJ77),0,IF(AND(Tipy!IJ77=Výsledky!$KO$3,Tipy!IL77=Výsledky!$KQ$3),60,0)))</f>
        <v>0</v>
      </c>
      <c r="JY83" s="61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61">
        <f>IF(ISBLANK($KQ$3),"",IF(OR(Tipy!IM77=Výsledky!$JX$6,Tipy!IM77=Výsledky!$JX$7,Tipy!IM77=Výsledky!$JX$8,Tipy!IM77=Výsledky!$JX$9),IF(VLOOKUP(Tipy!IM77,'Kategórie hráčov'!$A$2:$B$46,2,FALSE)=30,30,20),0))</f>
        <v>0</v>
      </c>
      <c r="KA83" s="61">
        <f>IF(ISBLANK($KQ$3),"",IF(OR(Tipy!IN77=Výsledky!$KA$6,Tipy!IN77=Výsledky!$KA$7,Tipy!IN77=Výsledky!$KA$8,Tipy!IN77=Výsledky!$KA$9),IF(VLOOKUP(Tipy!IN77,'Kategórie hráčov'!$A$2:$B$46,2,FALSE)=30,30,20),0))</f>
        <v>0</v>
      </c>
      <c r="KB83" s="62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5" t="str">
        <f>IF(ISBLANK($KQ$3),"",IF(ISBLANK(Tipy!IJ77),"-",SUM(JX83:KB83)))</f>
        <v>-</v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IF(ISBLANK($KQ$3),"",IF(ISBLANK(Tipy!IV77),0,IF(AND(Tipy!IV77=Výsledky!$KO$3,Tipy!IX77=Výsledky!$KQ$3),60,0)))</f>
        <v>0</v>
      </c>
      <c r="KM83" s="61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61">
        <f>IF(ISBLANK($KQ$3),"",IF(OR(Tipy!IY77=Výsledky!$KL$6,Tipy!IY77=Výsledky!$KL$7,Tipy!IY77=Výsledky!$KL$8,Tipy!IY77=Výsledky!$KL$9),VLOOKUP(Tipy!IY77,'Kategórie hráčov'!$A$2:$B$51,2,FALSE),0))</f>
        <v>0</v>
      </c>
      <c r="KO83" s="61">
        <f>IF(ISBLANK($KQ$3),"",IF(OR(Tipy!IZ77=Výsledky!$KO$6,Tipy!IZ77=Výsledky!$KO$7,Tipy!IZ77=Výsledky!$KO$8,Tipy!IZ77=Výsledky!$KO$9),VLOOKUP(Tipy!IZ77,'Kategórie hráčov'!$A$27:$B$76,2,FALSE),0))</f>
        <v>0</v>
      </c>
      <c r="KP83" s="62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5">
        <f>IF(ISBLANK($KJ$3),"",IF(ISBLANK(Tipy!IV77),"-",SUM(KL83:KP83)))</f>
        <v>0</v>
      </c>
      <c r="KR83" s="64"/>
      <c r="KS83" s="61">
        <f>IF(ISBLANK($KX$3),"",IF(ISBLANK(Tipy!JB77),0,IF(AND(Tipy!JB77=Výsledky!$KV$3,Tipy!JD77=Výsledky!$KX$3),60,0)))</f>
        <v>0</v>
      </c>
      <c r="KT83" s="61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61">
        <f>IF(ISBLANK($KX$3),"",IF(OR(Tipy!JE77=Výsledky!$KS$6,Tipy!JE77=Výsledky!$KS$7,Tipy!JE77=Výsledky!$KS$8,Tipy!JE77=Výsledky!$KS$9),VLOOKUP(Tipy!JE77,'Kategórie hráčov'!$A$2:$B$51,2,FALSE),0))</f>
        <v>0</v>
      </c>
      <c r="KV83" s="61">
        <f>IF(ISBLANK($KX$3),"",IF(OR(Tipy!JF77=Výsledky!$KV$6,Tipy!JF77=Výsledky!$KV$7,Tipy!JF77=Výsledky!$KV$8,Tipy!JF77=Výsledky!$KV$9),VLOOKUP(Tipy!JF77,'Kategórie hráčov'!$A$27:$B$76,2,FALSE),0))</f>
        <v>20</v>
      </c>
      <c r="KW83" s="62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5">
        <f>IF(ISBLANK($KX$3),"",IF(ISBLANK(Tipy!JB77),"-",SUM(KS83:KW83)))</f>
        <v>40</v>
      </c>
      <c r="KY83" s="64"/>
      <c r="KZ83" s="61">
        <f>IF(ISBLANK($LE$3),"",IF(ISBLANK(Tipy!JH77),0,IF(AND(Tipy!JH77=Výsledky!$LC$3,Tipy!JJ77=Výsledky!$LE$3),60,0)))</f>
        <v>0</v>
      </c>
      <c r="LA83" s="61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61">
        <f>IF(ISBLANK($LE$3),"",IF(OR(Tipy!JK77=Výsledky!$KZ$6,Tipy!JK77=Výsledky!$KZ$7,Tipy!JK77=Výsledky!$KZ$8,Tipy!JK77=Výsledky!$KZ$9),VLOOKUP(Tipy!JK77,'Kategórie hráčov'!$A$2:$B$51,2,FALSE),0))</f>
        <v>0</v>
      </c>
      <c r="LC83" s="61">
        <f>IF(ISBLANK($LE$3),"",IF(OR(Tipy!JL77=Výsledky!$LC$6,Tipy!JL77=Výsledky!$LC$7,Tipy!JL77=Výsledky!$LC$8,Tipy!JL77=Výsledky!$LC$9),VLOOKUP(Tipy!JL77,'Kategórie hráčov'!$A$27:$B$76,2,FALSE),0))</f>
        <v>0</v>
      </c>
      <c r="LD83" s="62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5">
        <f>IF(ISBLANK($LE$3),"",IF(ISBLANK(Tipy!JH77),"-",SUM(KZ83:LD83)))</f>
        <v>20</v>
      </c>
      <c r="LF83" s="64"/>
      <c r="LG83" s="61">
        <f>IF(ISBLANK($LL$3),"",IF(ISBLANK(Tipy!JN77),0,IF(AND(Tipy!JN77=Výsledky!$LJ$3,Tipy!JP77=Výsledky!$LL74),60,0)))</f>
        <v>0</v>
      </c>
      <c r="LH83" s="61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61">
        <f>IF(ISBLANK($LL$3),"",IF(OR(Tipy!JQ77=Výsledky!$LG$6,Tipy!JQ77=Výsledky!$LG$7,Tipy!JQ77=Výsledky!$LG$8,Tipy!JQ77=Výsledky!$LG$9),VLOOKUP(Tipy!JQ77,'Kategórie hráčov'!$A$2:$B$51,2,FALSE),0))</f>
        <v>0</v>
      </c>
      <c r="LJ83" s="61">
        <f>IF(ISBLANK($LL$3),"",IF(OR(Tipy!JR77=Výsledky!$LJ$6,Tipy!JR77=Výsledky!$LJ$7,Tipy!JR77=Výsledky!$LJ$8,Tipy!JR77=Výsledky!$LJ$9),VLOOKUP(Tipy!JR77,'Kategórie hráčov'!$A$27:$B$76,2,FALSE),0))</f>
        <v>0</v>
      </c>
      <c r="LK83" s="62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5">
        <f>IF(ISBLANK($LL$3),"",IF(ISBLANK(Tipy!JN77),"-",SUM(LG83:LK83)))</f>
        <v>20</v>
      </c>
      <c r="LM83" s="64"/>
      <c r="LN83" s="61">
        <f>IF(ISBLANK($LS$3),"",IF(ISBLANK(Tipy!JT77),0,IF(AND(Tipy!JT77=Výsledky!$LQ$3,Tipy!JV77=Výsledky!$LS$3),60,0)))</f>
        <v>0</v>
      </c>
      <c r="LO83" s="61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61">
        <f>IF(ISBLANK($LS$3),"",IF(OR(Tipy!JQ77=Výsledky!$LN$6,Tipy!JQ77=Výsledky!$LN$7,Tipy!JQ77=Výsledky!$LN$8,Tipy!JQ77=Výsledky!$LN$9),IF(VLOOKUP(Tipy!JQ77,'Kategórie hráčov'!$A$2:$B$46,2,FALSE)=30,30,20),0))</f>
        <v>0</v>
      </c>
      <c r="LQ83" s="61">
        <f>IF(ISBLANK($LS$3),"",IF(OR(Tipy!JX77=Výsledky!$LQ$6,Tipy!JX77=Výsledky!$LQ$7,Tipy!JX77=Výsledky!$LQ$8,Tipy!JX77=Výsledky!$LQ$9),IF(VLOOKUP(Tipy!JX77,'Kategórie hráčov'!$A$2:$B$46,2,FALSE)=30,30,20),0))</f>
        <v>0</v>
      </c>
      <c r="LR83" s="62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5">
        <f>IF(ISBLANK($LS$3),"",IF(ISBLANK(Tipy!JT77),"-",SUM(LN83:LR83)))</f>
        <v>10</v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>
        <f>IF(ISBLANK($KQ$3),"",IF(ISBLANK(Tipy!IJ78),0,IF(AND(Tipy!IJ78=Výsledky!$KO$3,Tipy!IL78=Výsledky!$KQ$3),60,0)))</f>
        <v>0</v>
      </c>
      <c r="JY84" s="68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8">
        <f>IF(ISBLANK($KQ$3),"",IF(OR(Tipy!IM78=Výsledky!$JX$6,Tipy!IM78=Výsledky!$JX$7,Tipy!IM78=Výsledky!$JX$8,Tipy!IM78=Výsledky!$JX$9),IF(VLOOKUP(Tipy!IM78,'Kategórie hráčov'!$A$2:$B$46,2,FALSE)=30,30,20),0))</f>
        <v>0</v>
      </c>
      <c r="KA84" s="68">
        <f>IF(ISBLANK($KQ$3),"",IF(OR(Tipy!IN78=Výsledky!$KA$6,Tipy!IN78=Výsledky!$KA$7,Tipy!IN78=Výsledky!$KA$8,Tipy!IN78=Výsledky!$KA$9),IF(VLOOKUP(Tipy!IN78,'Kategórie hráčov'!$A$2:$B$46,2,FALSE)=30,30,20),0))</f>
        <v>0</v>
      </c>
      <c r="KB84" s="69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70" t="str">
        <f>IF(ISBLANK($KQ$3),"",IF(ISBLANK(Tipy!IJ78),"-",SUM(JX84:KB84)))</f>
        <v>-</v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IF(ISBLANK($KQ$3),"",IF(ISBLANK(Tipy!IV78),0,IF(AND(Tipy!IV78=Výsledky!$KO$3,Tipy!IX78=Výsledky!$KQ$3),60,0)))</f>
        <v>0</v>
      </c>
      <c r="KM84" s="61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61">
        <f>IF(ISBLANK($KQ$3),"",IF(OR(Tipy!IY78=Výsledky!$KL$6,Tipy!IY78=Výsledky!$KL$7,Tipy!IY78=Výsledky!$KL$8,Tipy!IY78=Výsledky!$KL$9),VLOOKUP(Tipy!IY78,'Kategórie hráčov'!$A$2:$B$51,2,FALSE),0))</f>
        <v>0</v>
      </c>
      <c r="KO84" s="61">
        <f>IF(ISBLANK($KQ$3),"",IF(OR(Tipy!IZ78=Výsledky!$KO$6,Tipy!IZ78=Výsledky!$KO$7,Tipy!IZ78=Výsledky!$KO$8,Tipy!IZ78=Výsledky!$KO$9),VLOOKUP(Tipy!IZ78,'Kategórie hráčov'!$A$27:$B$76,2,FALSE),0))</f>
        <v>0</v>
      </c>
      <c r="KP84" s="62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5">
        <f>IF(ISBLANK($KJ$3),"",IF(ISBLANK(Tipy!IV78),"-",SUM(KL84:KP84)))</f>
        <v>0</v>
      </c>
      <c r="KR84" s="64"/>
      <c r="KS84" s="67">
        <f>IF(ISBLANK($KX$3),"",IF(ISBLANK(Tipy!JB78),0,IF(AND(Tipy!JB78=Výsledky!$KV$3,Tipy!JD78=Výsledky!$KX$3),60,0)))</f>
        <v>0</v>
      </c>
      <c r="KT84" s="68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8">
        <f>IF(ISBLANK($KX$3),"",IF(OR(Tipy!JE78=Výsledky!$KS$6,Tipy!JE78=Výsledky!$KS$7,Tipy!JE78=Výsledky!$KS$8,Tipy!JE78=Výsledky!$KS$9),VLOOKUP(Tipy!JE78,'Kategórie hráčov'!$A$2:$B$51,2,FALSE),0))</f>
        <v>0</v>
      </c>
      <c r="KV84" s="68">
        <f>IF(ISBLANK($KX$3),"",IF(OR(Tipy!JF78=Výsledky!$KV$6,Tipy!JF78=Výsledky!$KV$7,Tipy!JF78=Výsledky!$KV$8,Tipy!JF78=Výsledky!$KV$9),VLOOKUP(Tipy!JF78,'Kategórie hráčov'!$A$27:$B$76,2,FALSE),0))</f>
        <v>0</v>
      </c>
      <c r="KW84" s="69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70">
        <f>IF(ISBLANK($KX$3),"",IF(ISBLANK(Tipy!JB78),"-",SUM(KS84:KW84)))</f>
        <v>30</v>
      </c>
      <c r="KY84" s="64"/>
      <c r="KZ84" s="61">
        <f>IF(ISBLANK($LE$3),"",IF(ISBLANK(Tipy!JH78),0,IF(AND(Tipy!JH78=Výsledky!$LC$3,Tipy!JJ78=Výsledky!$LE$3),60,0)))</f>
        <v>0</v>
      </c>
      <c r="LA84" s="61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61">
        <f>IF(ISBLANK($LE$3),"",IF(OR(Tipy!JK78=Výsledky!$KZ$6,Tipy!JK78=Výsledky!$KZ$7,Tipy!JK78=Výsledky!$KZ$8,Tipy!JK78=Výsledky!$KZ$9),VLOOKUP(Tipy!JK78,'Kategórie hráčov'!$A$2:$B$51,2,FALSE),0))</f>
        <v>0</v>
      </c>
      <c r="LC84" s="61">
        <f>IF(ISBLANK($LE$3),"",IF(OR(Tipy!JL78=Výsledky!$LC$6,Tipy!JL78=Výsledky!$LC$7,Tipy!JL78=Výsledky!$LC$8,Tipy!JL78=Výsledky!$LC$9),VLOOKUP(Tipy!JL78,'Kategórie hráčov'!$A$27:$B$76,2,FALSE),0))</f>
        <v>20</v>
      </c>
      <c r="LD84" s="62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5">
        <f>IF(ISBLANK($LE$3),"",IF(ISBLANK(Tipy!JH78),"-",SUM(KZ84:LD84)))</f>
        <v>40</v>
      </c>
      <c r="LF84" s="64"/>
      <c r="LG84" s="67">
        <f>IF(ISBLANK($LL$3),"",IF(ISBLANK(Tipy!JN78),0,IF(AND(Tipy!JN78=Výsledky!$LJ$3,Tipy!JP78=Výsledky!$LL75),60,0)))</f>
        <v>0</v>
      </c>
      <c r="LH84" s="68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8">
        <f>IF(ISBLANK($LL$3),"",IF(OR(Tipy!JQ78=Výsledky!$LG$6,Tipy!JQ78=Výsledky!$LG$7,Tipy!JQ78=Výsledky!$LG$8,Tipy!JQ78=Výsledky!$LG$9),VLOOKUP(Tipy!JQ78,'Kategórie hráčov'!$A$2:$B$51,2,FALSE),0))</f>
        <v>20</v>
      </c>
      <c r="LJ84" s="68">
        <f>IF(ISBLANK($LL$3),"",IF(OR(Tipy!JR78=Výsledky!$LJ$6,Tipy!JR78=Výsledky!$LJ$7,Tipy!JR78=Výsledky!$LJ$8,Tipy!JR78=Výsledky!$LJ$9),VLOOKUP(Tipy!JR78,'Kategórie hráčov'!$A$27:$B$76,2,FALSE),0))</f>
        <v>20</v>
      </c>
      <c r="LK84" s="69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70">
        <f>IF(ISBLANK($LL$3),"",IF(ISBLANK(Tipy!JN78),"-",SUM(LG84:LK84)))</f>
        <v>60</v>
      </c>
      <c r="LM84" s="64"/>
      <c r="LN84" s="61">
        <f>IF(ISBLANK($LS$3),"",IF(ISBLANK(Tipy!JT78),0,IF(AND(Tipy!JT78=Výsledky!$LQ$3,Tipy!JV78=Výsledky!$LS$3),60,0)))</f>
        <v>0</v>
      </c>
      <c r="LO84" s="61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8">
        <f>IF(ISBLANK($LS$3),"",IF(OR(Tipy!JQ78=Výsledky!$LN$6,Tipy!JQ78=Výsledky!$LN$7,Tipy!JQ78=Výsledky!$LN$8,Tipy!JQ78=Výsledky!$LN$9),IF(VLOOKUP(Tipy!JQ78,'Kategórie hráčov'!$A$2:$B$46,2,FALSE)=30,30,20),0))</f>
        <v>0</v>
      </c>
      <c r="LQ84" s="61">
        <f>IF(ISBLANK($LS$3),"",IF(OR(Tipy!JX78=Výsledky!$LQ$6,Tipy!JX78=Výsledky!$LQ$7,Tipy!JX78=Výsledky!$LQ$8,Tipy!JX78=Výsledky!$LQ$9),IF(VLOOKUP(Tipy!JX78,'Kategórie hráčov'!$A$2:$B$46,2,FALSE)=30,30,20),0))</f>
        <v>0</v>
      </c>
      <c r="LR84" s="62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5">
        <f>IF(ISBLANK($LS$3),"",IF(ISBLANK(Tipy!JT78),"-",SUM(LN84:LR84)))</f>
        <v>0</v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95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62">
        <f>IF(ISBLANK(I3),"",D92/COUNT($A$12:$A$90))</f>
        <v>0</v>
      </c>
      <c r="G92" s="462"/>
      <c r="H92" s="81"/>
      <c r="I92" s="82"/>
      <c r="J92" s="83"/>
      <c r="K92" s="455">
        <f>IF(ISBLANK(P3),"",COUNTIF(P12:P90,"&gt;=0"))</f>
        <v>67</v>
      </c>
      <c r="L92" s="455"/>
      <c r="M92" s="462">
        <f>IF(ISBLANK(P3),"",K92/COUNT($A$12:$A$90))</f>
        <v>0.9178082191780822</v>
      </c>
      <c r="N92" s="462"/>
      <c r="O92" s="81"/>
      <c r="P92" s="82"/>
      <c r="Q92" s="84"/>
      <c r="R92" s="455">
        <f>IF(ISBLANK(W3),"",COUNTIF(W12:W90,"&gt;=0"))</f>
        <v>62</v>
      </c>
      <c r="S92" s="455"/>
      <c r="T92" s="462">
        <f>IF(ISBLANK(W3),"",R92/COUNT($A$12:$A$90))</f>
        <v>0.84931506849315064</v>
      </c>
      <c r="U92" s="462"/>
      <c r="V92" s="81"/>
      <c r="W92" s="82"/>
      <c r="X92" s="84"/>
      <c r="Y92" s="455">
        <f>IF(ISBLANK(AD3),"",COUNTIF(AD12:AD90,"&gt;=0"))</f>
        <v>62</v>
      </c>
      <c r="Z92" s="455"/>
      <c r="AA92" s="462">
        <f>IF(ISBLANK(AD3),"",Y92/COUNT($A$12:$A$90))</f>
        <v>0.84931506849315064</v>
      </c>
      <c r="AB92" s="462"/>
      <c r="AC92" s="81"/>
      <c r="AD92" s="82"/>
      <c r="AE92" s="84"/>
      <c r="AF92" s="455">
        <f>IF(ISBLANK(AK3),"",COUNTIF(AK12:AK90,"&gt;=0"))</f>
        <v>58</v>
      </c>
      <c r="AG92" s="455"/>
      <c r="AH92" s="462">
        <f>IF(ISBLANK(AK3),"",AF92/COUNT($A$12:$A$90))</f>
        <v>0.79452054794520544</v>
      </c>
      <c r="AI92" s="462"/>
      <c r="AJ92" s="81"/>
      <c r="AK92" s="82"/>
      <c r="AL92" s="84"/>
      <c r="AM92" s="455">
        <f>IF(ISBLANK(AR3),"",COUNTIF(AR12:AR90,"&gt;=0"))</f>
        <v>62</v>
      </c>
      <c r="AN92" s="455"/>
      <c r="AO92" s="462">
        <f>IF(ISBLANK(AR3),"",AM92/COUNT($A$12:$A$90))</f>
        <v>0.84931506849315064</v>
      </c>
      <c r="AP92" s="462"/>
      <c r="AQ92" s="81"/>
      <c r="AR92" s="82"/>
      <c r="AS92" s="84"/>
      <c r="AT92" s="454">
        <f>IF(ISBLANK(AY3),"",COUNTIF(AY12:AY90,"&gt;=0"))</f>
        <v>60</v>
      </c>
      <c r="AU92" s="455"/>
      <c r="AV92" s="462">
        <f>IF(ISBLANK(AY3),"",AT92/COUNT($A$12:$A$90))</f>
        <v>0.82191780821917804</v>
      </c>
      <c r="AW92" s="462"/>
      <c r="AX92" s="81"/>
      <c r="AY92" s="82"/>
      <c r="AZ92" s="84"/>
      <c r="BA92" s="455">
        <f>IF(ISBLANK(BF3),"",COUNTIF(BF12:BF90,"&gt;=0"))</f>
        <v>51</v>
      </c>
      <c r="BB92" s="455"/>
      <c r="BC92" s="462">
        <f>IF(ISBLANK(BF3),"",BA92/COUNT($A$12:$A$90))</f>
        <v>0.69863013698630139</v>
      </c>
      <c r="BD92" s="462"/>
      <c r="BE92" s="81"/>
      <c r="BF92" s="82"/>
      <c r="BG92" s="84"/>
      <c r="BH92" s="455">
        <f>IF(ISBLANK(BM3),"",COUNTIF(BM12:BM90,"&gt;=0"))</f>
        <v>54</v>
      </c>
      <c r="BI92" s="455"/>
      <c r="BJ92" s="462">
        <f>IF(ISBLANK(BM3),"",BH92/COUNT($A$12:$A$90))</f>
        <v>0.73972602739726023</v>
      </c>
      <c r="BK92" s="462"/>
      <c r="BL92" s="81"/>
      <c r="BM92" s="82"/>
      <c r="BN92" s="84"/>
      <c r="BO92" s="455">
        <f>IF(ISBLANK(BT3),"",COUNTIF(BT12:BT90,"&gt;=0"))</f>
        <v>58</v>
      </c>
      <c r="BP92" s="455"/>
      <c r="BQ92" s="462">
        <f>IF(ISBLANK(BT3),"",BO92/COUNT($A$12:$A$90))</f>
        <v>0.79452054794520544</v>
      </c>
      <c r="BR92" s="462"/>
      <c r="BS92" s="81"/>
      <c r="BT92" s="82"/>
      <c r="BU92" s="84"/>
      <c r="BV92" s="455">
        <f>IF(ISBLANK(CA3),"",COUNTIF(CA12:CA90,"&gt;=0"))</f>
        <v>57</v>
      </c>
      <c r="BW92" s="455"/>
      <c r="BX92" s="462">
        <f>IF(ISBLANK(CA3),"",BV92/COUNT($A$12:$A$90))</f>
        <v>0.78082191780821919</v>
      </c>
      <c r="BY92" s="462"/>
      <c r="BZ92" s="81"/>
      <c r="CA92" s="82"/>
      <c r="CB92" s="84"/>
      <c r="CC92" s="455">
        <f>IF(ISBLANK(CH3),"",COUNTIF(CH12:CH90,"&gt;=0"))</f>
        <v>54</v>
      </c>
      <c r="CD92" s="455"/>
      <c r="CE92" s="462">
        <f>IF(ISBLANK(CH3),"",CC92/COUNT($A$12:$A$90))</f>
        <v>0.73972602739726023</v>
      </c>
      <c r="CF92" s="462"/>
      <c r="CG92" s="81"/>
      <c r="CH92" s="82"/>
      <c r="CI92" s="84"/>
      <c r="CJ92" s="455">
        <f>IF(ISBLANK(CO3),"",COUNTIF(CO12:CO90,"&gt;=0"))</f>
        <v>57</v>
      </c>
      <c r="CK92" s="455"/>
      <c r="CL92" s="462">
        <f>IF(ISBLANK(CO3),"",CJ92/COUNT($A$12:$A$90))</f>
        <v>0.78082191780821919</v>
      </c>
      <c r="CM92" s="462"/>
      <c r="CN92" s="81"/>
      <c r="CO92" s="82"/>
      <c r="CP92" s="84"/>
      <c r="CQ92" s="455">
        <f>IF(ISBLANK(CV3),"",COUNTIF(CV12:CV90,"&gt;=0"))</f>
        <v>54</v>
      </c>
      <c r="CR92" s="455"/>
      <c r="CS92" s="462">
        <f>IF(ISBLANK(CV3),"",CQ92/COUNT($A$12:$A$90))</f>
        <v>0.73972602739726023</v>
      </c>
      <c r="CT92" s="462"/>
      <c r="CU92" s="81"/>
      <c r="CV92" s="82"/>
      <c r="CW92" s="84"/>
      <c r="CX92" s="455">
        <f>IF(ISBLANK(DC3),"",COUNTIF(DC12:DC90,"&gt;=0"))</f>
        <v>53</v>
      </c>
      <c r="CY92" s="455"/>
      <c r="CZ92" s="462">
        <f>IF(ISBLANK(DC3),"",CX92/COUNT($A$12:$A$90))</f>
        <v>0.72602739726027399</v>
      </c>
      <c r="DA92" s="462"/>
      <c r="DB92" s="81"/>
      <c r="DC92" s="82"/>
      <c r="DD92" s="84"/>
      <c r="DE92" s="455">
        <f>IF(ISBLANK(DJ3),"",COUNTIF(DJ12:DJ90,"&gt;=0"))</f>
        <v>52</v>
      </c>
      <c r="DF92" s="455"/>
      <c r="DG92" s="462">
        <f>IF(ISBLANK(DJ3),"",DE92/COUNT($A$12:$A$90))</f>
        <v>0.71232876712328763</v>
      </c>
      <c r="DH92" s="462"/>
      <c r="DI92" s="81"/>
      <c r="DJ92" s="82"/>
      <c r="DK92" s="84"/>
      <c r="DL92" s="455">
        <f>IF(ISBLANK(DQ3),"",COUNTIF(DQ12:DQ90,"&gt;=0"))</f>
        <v>57</v>
      </c>
      <c r="DM92" s="455"/>
      <c r="DN92" s="462">
        <f>IF(ISBLANK(DQ3),"",DL92/COUNT($A$12:$A$90))</f>
        <v>0.78082191780821919</v>
      </c>
      <c r="DO92" s="462"/>
      <c r="DP92" s="81"/>
      <c r="DQ92" s="82"/>
      <c r="DR92" s="84"/>
      <c r="DS92" s="455">
        <f>IF(ISBLANK(DX3),"",COUNTIF(DX12:DX90,"&gt;=0"))</f>
        <v>44</v>
      </c>
      <c r="DT92" s="455"/>
      <c r="DU92" s="462">
        <f>IF(ISBLANK(DX3),"",DS92/COUNT($A$12:$A$90))</f>
        <v>0.60273972602739723</v>
      </c>
      <c r="DV92" s="462"/>
      <c r="DW92" s="81"/>
      <c r="DX92" s="82"/>
      <c r="DY92" s="84"/>
      <c r="DZ92" s="455">
        <f>IF(ISBLANK(EE3),"",COUNTIF(EE12:EE90,"&gt;=0"))</f>
        <v>52</v>
      </c>
      <c r="EA92" s="455"/>
      <c r="EB92" s="462">
        <f>IF(ISBLANK(EE3),"",DZ92/COUNT($A$12:$A$90))</f>
        <v>0.71232876712328763</v>
      </c>
      <c r="EC92" s="462"/>
      <c r="ED92" s="81"/>
      <c r="EE92" s="82"/>
      <c r="EF92" s="84"/>
      <c r="EG92" s="455">
        <f>IF(ISBLANK(EL3),"",COUNTIF(EL12:EL90,"&gt;=0"))</f>
        <v>51</v>
      </c>
      <c r="EH92" s="455"/>
      <c r="EI92" s="462">
        <f>IF(ISBLANK(EL3),"",EG92/COUNT($A$12:$A$90))</f>
        <v>0.69863013698630139</v>
      </c>
      <c r="EJ92" s="462"/>
      <c r="EK92" s="81"/>
      <c r="EL92" s="82"/>
      <c r="EM92" s="84"/>
      <c r="EN92" s="455">
        <f>IF(ISBLANK(ES3),"",COUNTIF(ES12:ES90,"&gt;=0"))</f>
        <v>51</v>
      </c>
      <c r="EO92" s="455"/>
      <c r="EP92" s="462">
        <f>IF(ISBLANK(ES3),"",EN92/COUNT($A$12:$A$90))</f>
        <v>0.69863013698630139</v>
      </c>
      <c r="EQ92" s="462"/>
      <c r="ER92" s="81"/>
      <c r="ES92" s="82"/>
      <c r="ET92" s="84"/>
      <c r="EU92" s="455">
        <f>IF(ISBLANK(EZ3),"",COUNTIF(EZ12:EZ90,"&gt;=0"))</f>
        <v>48</v>
      </c>
      <c r="EV92" s="455"/>
      <c r="EW92" s="462">
        <f>IF(ISBLANK(EZ3),"",EU92/COUNT($A$12:$A$90))</f>
        <v>0.65753424657534243</v>
      </c>
      <c r="EX92" s="462"/>
      <c r="EY92" s="81"/>
      <c r="EZ92" s="82"/>
      <c r="FA92" s="84"/>
      <c r="FB92" s="455">
        <f>IF(ISBLANK(FG3),"",COUNTIF(FG12:FG90,"&gt;=0"))</f>
        <v>47</v>
      </c>
      <c r="FC92" s="455"/>
      <c r="FD92" s="462">
        <f>IF(ISBLANK(FG3),"",FB92/COUNT($A$12:$A$90))</f>
        <v>0.64383561643835618</v>
      </c>
      <c r="FE92" s="462"/>
      <c r="FF92" s="81"/>
      <c r="FG92" s="82"/>
      <c r="FH92" s="84"/>
      <c r="FI92" s="455">
        <f>IF(ISBLANK(FN3),"",COUNTIF(FN12:FN90,"&gt;=0"))</f>
        <v>47</v>
      </c>
      <c r="FJ92" s="455"/>
      <c r="FK92" s="462">
        <f>IF(ISBLANK(FN3),"",FI92/COUNT($A$12:$A$90))</f>
        <v>0.64383561643835618</v>
      </c>
      <c r="FL92" s="462"/>
      <c r="FM92" s="81"/>
      <c r="FN92" s="82"/>
      <c r="FO92" s="84"/>
      <c r="FP92" s="455">
        <f>IF(ISBLANK(DJ3),"",COUNTIF(FU12:FU90,"&gt;=0"))</f>
        <v>51</v>
      </c>
      <c r="FQ92" s="455"/>
      <c r="FR92" s="462">
        <f>IF(ISBLANK(DJ3),"",FP92/COUNT($A$12:$A$90))</f>
        <v>0.69863013698630139</v>
      </c>
      <c r="FS92" s="462"/>
      <c r="FT92" s="81"/>
      <c r="FU92" s="82"/>
      <c r="FV92" s="84"/>
      <c r="FW92" s="455">
        <f>IF(ISBLANK(GB3),"",COUNTIF(GB12:GB90,"&gt;=0"))</f>
        <v>48</v>
      </c>
      <c r="FX92" s="455"/>
      <c r="FY92" s="462">
        <f>IF(ISBLANK(GB3),"",FW92/COUNT($A$12:$A$90))</f>
        <v>0.65753424657534243</v>
      </c>
      <c r="FZ92" s="462"/>
      <c r="GA92" s="81"/>
      <c r="GB92" s="82"/>
      <c r="GC92" s="84"/>
      <c r="GD92" s="455">
        <f>IF(ISBLANK(GI3),"",COUNTIF(GI12:GI90,"&gt;=0"))</f>
        <v>45</v>
      </c>
      <c r="GE92" s="455"/>
      <c r="GF92" s="462">
        <f>IF(ISBLANK(GI3),"",GD92/COUNT($A$12:$A$90))</f>
        <v>0.61643835616438358</v>
      </c>
      <c r="GG92" s="462"/>
      <c r="GH92" s="81"/>
      <c r="GI92" s="82"/>
      <c r="GJ92" s="84"/>
      <c r="GK92" s="455">
        <f>IF(ISBLANK(GP3),"",COUNTIF(GP12:GP90,"&gt;=0"))</f>
        <v>47</v>
      </c>
      <c r="GL92" s="455"/>
      <c r="GM92" s="462">
        <f>IF(ISBLANK(GP3),"",GK92/COUNT($A$12:$A$90))</f>
        <v>0.64383561643835618</v>
      </c>
      <c r="GN92" s="462"/>
      <c r="GO92" s="81"/>
      <c r="GP92" s="82"/>
      <c r="GQ92" s="84"/>
      <c r="GR92" s="455">
        <f>IF(ISBLANK(GW3),"",COUNTIF(GW12:GW90,"&gt;=0"))</f>
        <v>45</v>
      </c>
      <c r="GS92" s="455"/>
      <c r="GT92" s="462">
        <f>IF(ISBLANK(GI3),"",GR92/COUNT($A$12:$A$90))</f>
        <v>0.61643835616438358</v>
      </c>
      <c r="GU92" s="462"/>
      <c r="GV92" s="81"/>
      <c r="GW92" s="82"/>
      <c r="GX92" s="84"/>
      <c r="GY92" s="455">
        <f>IF(ISBLANK(HD3),"",COUNTIF(HD12:HD90,"&gt;=0"))</f>
        <v>50</v>
      </c>
      <c r="GZ92" s="455"/>
      <c r="HA92" s="462">
        <f>IF(ISBLANK(HD3),"",GY92/COUNT($A$12:$A$90))</f>
        <v>0.68493150684931503</v>
      </c>
      <c r="HB92" s="462"/>
      <c r="HC92" s="81"/>
      <c r="HD92" s="82"/>
      <c r="HE92" s="84"/>
      <c r="HF92" s="455">
        <f>IF(ISBLANK(HK3),"",COUNTIF(HK12:HK90,"&gt;=0"))</f>
        <v>48</v>
      </c>
      <c r="HG92" s="455"/>
      <c r="HH92" s="462">
        <f>IF(ISBLANK(HK3),"",HF92/COUNT($A$12:$A$90))</f>
        <v>0.65753424657534243</v>
      </c>
      <c r="HI92" s="462"/>
      <c r="HJ92" s="81"/>
      <c r="HK92" s="82"/>
      <c r="HL92" s="84"/>
      <c r="HM92" s="455">
        <f>IF(ISBLANK(HR3),"",COUNTIF(HR12:HR90,"&gt;=0"))</f>
        <v>48</v>
      </c>
      <c r="HN92" s="455"/>
      <c r="HO92" s="462">
        <f>IF(ISBLANK(HR3),"",HM92/COUNT($A$12:$A$90))</f>
        <v>0.65753424657534243</v>
      </c>
      <c r="HP92" s="462"/>
      <c r="HQ92" s="81"/>
      <c r="HR92" s="82"/>
      <c r="HS92" s="84"/>
      <c r="HT92" s="455">
        <f>IF(ISBLANK(HY3),"",COUNTIF(HY12:HY90,"&gt;=0"))</f>
        <v>46</v>
      </c>
      <c r="HU92" s="455"/>
      <c r="HV92" s="462">
        <f>IF(ISBLANK(HR3),"",HT92/COUNT($A$12:$A$90))</f>
        <v>0.63013698630136983</v>
      </c>
      <c r="HW92" s="462"/>
      <c r="HX92" s="81"/>
      <c r="HY92" s="82"/>
      <c r="HZ92" s="84"/>
      <c r="IA92" s="455">
        <f>IF(ISBLANK(IF3),"",COUNTIF(IF12:IF90,"&gt;=0"))</f>
        <v>49</v>
      </c>
      <c r="IB92" s="455"/>
      <c r="IC92" s="462">
        <f>IF(ISBLANK(IF3),"",IA92/COUNT($A$12:$A$90))</f>
        <v>0.67123287671232879</v>
      </c>
      <c r="ID92" s="462"/>
      <c r="IE92" s="81"/>
      <c r="IF92" s="82"/>
      <c r="IG92" s="84"/>
      <c r="IH92" s="455">
        <f>IF(ISBLANK(IF3),"",COUNTIF(IM12:IM90,"&gt;=0"))</f>
        <v>45</v>
      </c>
      <c r="II92" s="455"/>
      <c r="IJ92" s="462">
        <f>IF(ISBLANK(IF3),"",IH92/COUNT($A$12:$A$90))</f>
        <v>0.61643835616438358</v>
      </c>
      <c r="IK92" s="462"/>
      <c r="IL92" s="81"/>
      <c r="IM92" s="82"/>
      <c r="IN92" s="84"/>
      <c r="IO92" s="455">
        <f>IF(ISBLANK(IT3),"",COUNTIF(IT12:IT90,"&gt;=0"))</f>
        <v>46</v>
      </c>
      <c r="IP92" s="455"/>
      <c r="IQ92" s="462">
        <f>IF(ISBLANK(IT3),"",IO92/COUNT($A$12:$A$90))</f>
        <v>0.63013698630136983</v>
      </c>
      <c r="IR92" s="462"/>
      <c r="IS92" s="81"/>
      <c r="IT92" s="82"/>
      <c r="IU92" s="84"/>
      <c r="IV92" s="455">
        <f>IF(ISBLANK(JA3),"",COUNTIF(JA12:JA90,"&gt;=0"))</f>
        <v>49</v>
      </c>
      <c r="IW92" s="455"/>
      <c r="IX92" s="462">
        <f>IF(ISBLANK(JA3),"",IV92/COUNT($A$12:$A$90))</f>
        <v>0.67123287671232879</v>
      </c>
      <c r="IY92" s="462"/>
      <c r="IZ92" s="81"/>
      <c r="JA92" s="82"/>
      <c r="JB92" s="84"/>
      <c r="JC92" s="455">
        <f>IF(ISBLANK(JH3),"",COUNTIF(JH12:JH90,"&gt;=0"))</f>
        <v>42</v>
      </c>
      <c r="JD92" s="455"/>
      <c r="JE92" s="462">
        <f>IF(ISBLANK(JH3),"",JC92/COUNT($A$12:$A$90))</f>
        <v>0.57534246575342463</v>
      </c>
      <c r="JF92" s="462"/>
      <c r="JG92" s="81"/>
      <c r="JH92" s="82"/>
      <c r="JI92" s="84"/>
      <c r="JJ92" s="455">
        <f>IF(ISBLANK(JH3),"",COUNTIF(JO12:JO90,"&gt;=0"))</f>
        <v>0</v>
      </c>
      <c r="JK92" s="455"/>
      <c r="JL92" s="462">
        <f>IF(ISBLANK(JH3),"",JJ92/COUNT($A$12:$A$90))</f>
        <v>0</v>
      </c>
      <c r="JM92" s="462"/>
      <c r="JN92" s="81"/>
      <c r="JO92" s="82"/>
      <c r="JP92" s="84"/>
      <c r="JQ92" s="455">
        <f>IF(ISBLANK(JV3),"",COUNTIF(JV12:JV90,"&gt;=0"))</f>
        <v>42</v>
      </c>
      <c r="JR92" s="455"/>
      <c r="JS92" s="462">
        <f>IF(ISBLANK(JV3),"",JQ92/COUNT($A$12:$A$90))</f>
        <v>0.57534246575342463</v>
      </c>
      <c r="JT92" s="462"/>
      <c r="JU92" s="81"/>
      <c r="JV92" s="82"/>
      <c r="JW92" s="84"/>
      <c r="JX92" s="455">
        <f>IF(ISBLANK(KQ3),"",COUNTIF(KC12:KC90,"&gt;=0"))</f>
        <v>0</v>
      </c>
      <c r="JY92" s="455"/>
      <c r="JZ92" s="462">
        <f>IF(ISBLANK(KQ3),"",JX92/COUNT($A$12:$A$90))</f>
        <v>0</v>
      </c>
      <c r="KA92" s="462"/>
      <c r="KB92" s="81"/>
      <c r="KC92" s="82"/>
      <c r="KD92" s="84"/>
      <c r="KE92" s="455">
        <f>IF(ISBLANK(KJ3),"",COUNTIF(KJ12:KJ90,"&gt;=0"))</f>
        <v>46</v>
      </c>
      <c r="KF92" s="455"/>
      <c r="KG92" s="462">
        <f>IF(ISBLANK(KJ3),"",KE92/COUNT($A$12:$A$90))</f>
        <v>0.63013698630136983</v>
      </c>
      <c r="KH92" s="462"/>
      <c r="KI92" s="81"/>
      <c r="KJ92" s="82"/>
      <c r="KK92" s="84"/>
      <c r="KL92" s="455">
        <f>IF(ISBLANK(KQ3),"",COUNTIF(KQ12:KQ90,"&gt;=0"))</f>
        <v>43</v>
      </c>
      <c r="KM92" s="455"/>
      <c r="KN92" s="462">
        <f>IF(ISBLANK(KQ3),"",KL92/COUNT($A$12:$A$90))</f>
        <v>0.58904109589041098</v>
      </c>
      <c r="KO92" s="462"/>
      <c r="KP92" s="81"/>
      <c r="KQ92" s="82"/>
      <c r="KR92" s="84"/>
      <c r="KS92" s="455">
        <f>IF(ISBLANK(KX3),"",COUNTIF(KX12:KX90,"&gt;=0"))</f>
        <v>43</v>
      </c>
      <c r="KT92" s="455"/>
      <c r="KU92" s="462">
        <f>IF(ISBLANK(KX3),"",KS92/COUNT($A$12:$A$90))</f>
        <v>0.58904109589041098</v>
      </c>
      <c r="KV92" s="462"/>
      <c r="KW92" s="81"/>
      <c r="KX92" s="82"/>
      <c r="KY92" s="85"/>
      <c r="KZ92" s="455">
        <f>IF(ISBLANK(LE3),"",COUNTIF(LE12:LE90,"&gt;=0"))</f>
        <v>45</v>
      </c>
      <c r="LA92" s="455"/>
      <c r="LB92" s="462">
        <f>IF(ISBLANK(LE3),"",KZ92/COUNT($A$12:$A$90))</f>
        <v>0.61643835616438358</v>
      </c>
      <c r="LC92" s="462"/>
      <c r="LD92" s="81"/>
      <c r="LE92" s="82"/>
      <c r="LF92" s="84"/>
      <c r="LG92" s="455">
        <f>IF(ISBLANK(LL3),"",COUNTIF(LL12:LL90,"&gt;=0"))</f>
        <v>40</v>
      </c>
      <c r="LH92" s="455"/>
      <c r="LI92" s="462">
        <f>IF(ISBLANK(LL3),"",LG92/COUNT($A$12:$A$90))</f>
        <v>0.54794520547945202</v>
      </c>
      <c r="LJ92" s="462"/>
      <c r="LK92" s="81"/>
      <c r="LL92" s="82"/>
      <c r="LM92" s="84"/>
      <c r="LN92" s="455">
        <f>IF(ISBLANK(LS3),"",COUNTIF(LS12:LS90,"&gt;=0"))</f>
        <v>43</v>
      </c>
      <c r="LO92" s="455"/>
      <c r="LP92" s="462">
        <f>IF(ISBLANK(LS3),"",LN92/COUNT($A$12:$A$90))</f>
        <v>0.58904109589041098</v>
      </c>
      <c r="LQ92" s="462"/>
      <c r="LR92" s="81"/>
      <c r="LS92" s="82"/>
      <c r="LT92" s="84"/>
      <c r="LU92" s="455">
        <f>IF(ISBLANK(LS3),"",COUNTIF(LZ12:LZ90,"&gt;=0"))</f>
        <v>0</v>
      </c>
      <c r="LV92" s="455"/>
      <c r="LW92" s="462">
        <f>IF(ISBLANK(LS3),"",LU92/COUNT($A$12:$A$90))</f>
        <v>0</v>
      </c>
      <c r="LX92" s="462"/>
      <c r="LY92" s="81"/>
      <c r="LZ92" s="82"/>
      <c r="MA92" s="84"/>
      <c r="MB92" s="455" t="str">
        <f>IF(ISBLANK(MG3),"",COUNTIF(MG12:MG90,"&gt;=0"))</f>
        <v/>
      </c>
      <c r="MC92" s="455"/>
      <c r="MD92" s="462" t="str">
        <f>IF(ISBLANK(MG3),"",MB92/COUNT($A$12:$A$90))</f>
        <v/>
      </c>
      <c r="ME92" s="462"/>
      <c r="MF92" s="81"/>
      <c r="MG92" s="82"/>
      <c r="MH92" s="84"/>
      <c r="MI92" s="455" t="str">
        <f>IF(ISBLANK(MN3),"",COUNTIF(MN12:MN90,"&gt;=0"))</f>
        <v/>
      </c>
      <c r="MJ92" s="455"/>
      <c r="MK92" s="462" t="str">
        <f>IF(ISBLANK(MN3),"",MI92/COUNT($A$12:$A$90))</f>
        <v/>
      </c>
      <c r="ML92" s="462"/>
      <c r="MM92" s="81"/>
      <c r="MN92" s="82"/>
      <c r="MO92" s="84"/>
      <c r="MP92" s="455" t="str">
        <f>IF(ISBLANK(MU3),"",COUNTIF(MU12:MU90,"&gt;=0"))</f>
        <v/>
      </c>
      <c r="MQ92" s="455"/>
      <c r="MR92" s="462" t="str">
        <f>IF(ISBLANK(MU3),"",MP92/COUNT($A$12:$A$90))</f>
        <v/>
      </c>
      <c r="MS92" s="462"/>
      <c r="MT92" s="81"/>
      <c r="MU92" s="82"/>
      <c r="MV92" s="84"/>
      <c r="MW92" s="455" t="str">
        <f>IF(ISBLANK(NP3),"",COUNTIF(NB12:NB90,"&gt;=0"))</f>
        <v/>
      </c>
      <c r="MX92" s="455"/>
      <c r="MY92" s="462" t="str">
        <f>IF(ISBLANK(NP3),"",MW92/COUNT($A$12:$A$90))</f>
        <v/>
      </c>
      <c r="MZ92" s="462"/>
      <c r="NA92" s="81"/>
      <c r="NB92" s="82"/>
      <c r="NC92" s="84"/>
      <c r="ND92" s="455" t="str">
        <f>IF(ISBLANK(NB3),"",COUNTIF(NI12:NI90,"&gt;=0"))</f>
        <v/>
      </c>
      <c r="NE92" s="455"/>
      <c r="NF92" s="462" t="str">
        <f>IF(ISBLANK(NB3),"",ND92/COUNT($A$12:$A$90))</f>
        <v/>
      </c>
      <c r="NG92" s="462"/>
      <c r="NH92" s="81"/>
      <c r="NI92" s="82"/>
      <c r="NJ92" s="84"/>
      <c r="NK92" s="455" t="str">
        <f>IF(ISBLANK(OD3),"",COUNTIF(NP12:NP90,"&gt;=0"))</f>
        <v/>
      </c>
      <c r="NL92" s="455"/>
      <c r="NM92" s="462" t="str">
        <f>IF(ISBLANK(OD3),"",NK92/COUNT($A$12:$A$90))</f>
        <v/>
      </c>
      <c r="NN92" s="462"/>
      <c r="NO92" s="81"/>
      <c r="NP92" s="82"/>
      <c r="NQ92" s="84"/>
      <c r="NR92" s="455" t="str">
        <f>IF(ISBLANK(NI3),"",COUNTIF(NW12:NW90,"&gt;=0"))</f>
        <v/>
      </c>
      <c r="NS92" s="455"/>
      <c r="NT92" s="462" t="str">
        <f>IF(ISBLANK(NI3),"",NR92/COUNT($A$12:$A$90))</f>
        <v/>
      </c>
      <c r="NU92" s="462"/>
      <c r="NV92" s="81"/>
      <c r="NW92" s="82"/>
      <c r="NX92" s="84"/>
      <c r="NY92" s="455" t="str">
        <f>IF(ISBLANK(OK3),"",COUNTIF(OD12:OD90,"&gt;=0"))</f>
        <v/>
      </c>
      <c r="NZ92" s="455"/>
      <c r="OA92" s="462" t="str">
        <f>IF(ISBLANK(OK3),"",NY92/COUNT($A$12:$A$90))</f>
        <v/>
      </c>
      <c r="OB92" s="462"/>
      <c r="OC92" s="81"/>
      <c r="OD92" s="82"/>
      <c r="OE92" s="84"/>
      <c r="OF92" s="455" t="str">
        <f>IF(ISBLANK(NW3),"",COUNTIF(OK12:OK90,"&gt;=0"))</f>
        <v/>
      </c>
      <c r="OG92" s="455"/>
      <c r="OH92" s="462" t="str">
        <f>IF(ISBLANK(NW3),"",OF92/COUNT($A$12:$A$90))</f>
        <v/>
      </c>
      <c r="OI92" s="462"/>
      <c r="OJ92" s="81"/>
      <c r="OK92" s="82"/>
      <c r="OL92" s="84"/>
      <c r="OM92" s="455" t="str">
        <f>IF(ISBLANK(OR3),"",COUNTIF(OR12:OR90,"&gt;=0"))</f>
        <v/>
      </c>
      <c r="ON92" s="455"/>
      <c r="OO92" s="462" t="str">
        <f>IF(ISBLANK(OR3),"",OM92/COUNT($A$12:$A$90))</f>
        <v/>
      </c>
      <c r="OP92" s="462"/>
      <c r="OQ92" s="81"/>
      <c r="OR92" s="82"/>
      <c r="OS92" s="84"/>
      <c r="OT92" s="455" t="str">
        <f>IF(ISBLANK(OY3),"",COUNTIF(OY12:OY90,"&gt;=0"))</f>
        <v/>
      </c>
      <c r="OU92" s="455"/>
      <c r="OV92" s="462" t="str">
        <f>IF(ISBLANK(OY3),"",OT92/COUNT($A$12:$A$90))</f>
        <v/>
      </c>
      <c r="OW92" s="462"/>
      <c r="OX92" s="81"/>
      <c r="OY92" s="82"/>
      <c r="OZ92" s="84"/>
      <c r="PA92" s="455" t="str">
        <f>IF(ISBLANK(PF3),"",COUNTIF(PF12:PF90,"&gt;=0"))</f>
        <v/>
      </c>
      <c r="PB92" s="455"/>
      <c r="PC92" s="462" t="str">
        <f>IF(ISBLANK(PF3),"",PA92/COUNT($A$12:$A$90))</f>
        <v/>
      </c>
      <c r="PD92" s="462"/>
      <c r="PE92" s="81"/>
      <c r="PF92" s="82"/>
      <c r="PG92" s="84"/>
      <c r="PH92" s="455" t="str">
        <f>IF(ISBLANK(PM3),"",COUNTIF(PM12:PM90,"&gt;=0"))</f>
        <v/>
      </c>
      <c r="PI92" s="455"/>
      <c r="PJ92" s="462" t="str">
        <f>IF(ISBLANK(PM3),"",PH92/COUNT($A$12:$A$90))</f>
        <v/>
      </c>
      <c r="PK92" s="462"/>
      <c r="PL92" s="81"/>
      <c r="PM92" s="82"/>
      <c r="PN92" s="84"/>
      <c r="PO92" s="455" t="str">
        <f>IF(ISBLANK(PT3),"",COUNTIF(PT12:PT90,"&gt;=0"))</f>
        <v/>
      </c>
      <c r="PP92" s="455"/>
      <c r="PQ92" s="462" t="str">
        <f>IF(ISBLANK(PT3),"",PO92/COUNT($A$12:$A$90))</f>
        <v/>
      </c>
      <c r="PR92" s="462"/>
      <c r="PS92" s="81"/>
      <c r="PT92" s="82"/>
      <c r="PU92" s="84"/>
      <c r="PV92" s="455" t="str">
        <f>IF(ISBLANK(QA3),"",COUNTIF(QA12:QA90,"&gt;=0"))</f>
        <v/>
      </c>
      <c r="PW92" s="455"/>
      <c r="PX92" s="462" t="str">
        <f>IF(ISBLANK(QA3),"",PV92/COUNT($A$12:$A$90))</f>
        <v/>
      </c>
      <c r="PY92" s="462"/>
      <c r="PZ92" s="81"/>
      <c r="QA92" s="82"/>
      <c r="QB92" s="84"/>
      <c r="QC92" s="455" t="str">
        <f>IF(ISBLANK(QH3),"",COUNTIF(QH12:QH90,"&gt;=0"))</f>
        <v/>
      </c>
      <c r="QD92" s="455"/>
      <c r="QE92" s="462" t="str">
        <f>IF(ISBLANK(QH3),"",QC92/COUNT($A$12:$A$90))</f>
        <v/>
      </c>
      <c r="QF92" s="462"/>
      <c r="QG92" s="81"/>
      <c r="QH92" s="82"/>
      <c r="QI92" s="85"/>
      <c r="QJ92" s="455" t="str">
        <f>IF(ISBLANK(QV3),"",COUNTIF(QO12:QO90,"&gt;=0"))</f>
        <v/>
      </c>
      <c r="QK92" s="455"/>
      <c r="QL92" s="462" t="str">
        <f>IF(ISBLANK(QV3),"",QJ92/COUNT($A$12:$A$90))</f>
        <v/>
      </c>
      <c r="QM92" s="462"/>
      <c r="QN92" s="81"/>
      <c r="QO92" s="82"/>
      <c r="QP92" s="85"/>
      <c r="QQ92" s="455" t="str">
        <f>IF(ISBLANK(QO3),"",COUNTIF(QV12:QV90,"&gt;=0"))</f>
        <v/>
      </c>
      <c r="QR92" s="455"/>
      <c r="QS92" s="462" t="str">
        <f>IF(ISBLANK(QO3),"",QQ92/COUNT($A$12:$A$90))</f>
        <v/>
      </c>
      <c r="QT92" s="462"/>
      <c r="QU92" s="81"/>
      <c r="QV92" s="82"/>
    </row>
    <row r="93" spans="1:464" ht="15" customHeight="1">
      <c r="A93" s="496"/>
      <c r="B93" s="86" t="s">
        <v>145</v>
      </c>
      <c r="C93" s="80"/>
      <c r="D93" s="458">
        <f>IF(ISBLANK(I3),"",COUNTIF(D12:D90,"=60"))</f>
        <v>0</v>
      </c>
      <c r="E93" s="458"/>
      <c r="F93" s="456" t="e">
        <f>IF(ISBLANK(I3),"",D93/D92)</f>
        <v>#DIV/0!</v>
      </c>
      <c r="G93" s="456"/>
      <c r="H93" s="456" t="e">
        <f>IF(ISBLANK(I3),"",(D93+D94)/D92)</f>
        <v>#DIV/0!</v>
      </c>
      <c r="I93" s="457"/>
      <c r="J93" s="83"/>
      <c r="K93" s="458">
        <f>IF(ISBLANK(P3),"",COUNTIF(K12:K90,"=60"))</f>
        <v>12</v>
      </c>
      <c r="L93" s="458"/>
      <c r="M93" s="456">
        <f>IF(ISBLANK(P3),"",K93/K92)</f>
        <v>0.17910447761194029</v>
      </c>
      <c r="N93" s="456"/>
      <c r="O93" s="456">
        <f>IF(ISBLANK(P3),"",(K93+K94)/K92)</f>
        <v>0.29850746268656714</v>
      </c>
      <c r="P93" s="457"/>
      <c r="Q93" s="84"/>
      <c r="R93" s="458">
        <f>IF(ISBLANK(W3),"",COUNTIF(R12:R90,"=60"))</f>
        <v>17</v>
      </c>
      <c r="S93" s="458"/>
      <c r="T93" s="456">
        <f>IF(ISBLANK(W3),"",R93/R92)</f>
        <v>0.27419354838709675</v>
      </c>
      <c r="U93" s="456"/>
      <c r="V93" s="456">
        <f>IF(ISBLANK(W3),"",(R93+R94)/R92)</f>
        <v>0.9838709677419355</v>
      </c>
      <c r="W93" s="457"/>
      <c r="X93" s="84"/>
      <c r="Y93" s="458">
        <f>IF(ISBLANK(AD3),"",COUNTIF(Y12:Y90,"=60"))</f>
        <v>15</v>
      </c>
      <c r="Z93" s="458"/>
      <c r="AA93" s="456">
        <f>IF(ISBLANK(AD3),"",Y93/Y92)</f>
        <v>0.24193548387096775</v>
      </c>
      <c r="AB93" s="456"/>
      <c r="AC93" s="456">
        <f>IF(ISBLANK(AD3),"",(Y93+Y94)/Y92)</f>
        <v>0.62903225806451613</v>
      </c>
      <c r="AD93" s="457"/>
      <c r="AE93" s="84"/>
      <c r="AF93" s="458">
        <f>IF(ISBLANK(AK3),"",COUNTIF(AF12:AF90,"=60"))</f>
        <v>4</v>
      </c>
      <c r="AG93" s="458"/>
      <c r="AH93" s="456">
        <f>IF(ISBLANK(AK3),"",AF93/AF92)</f>
        <v>6.8965517241379309E-2</v>
      </c>
      <c r="AI93" s="456"/>
      <c r="AJ93" s="456">
        <f>IF(ISBLANK(AK3),"",(AF93+AF94)/AF92)</f>
        <v>0.89655172413793105</v>
      </c>
      <c r="AK93" s="457"/>
      <c r="AL93" s="84"/>
      <c r="AM93" s="458">
        <f>IF(ISBLANK(AR3),"",COUNTIF(AM12:AM90,"=60"))</f>
        <v>12</v>
      </c>
      <c r="AN93" s="458"/>
      <c r="AO93" s="456">
        <f>IF(ISBLANK(AR3),"",AM93/AM92)</f>
        <v>0.19354838709677419</v>
      </c>
      <c r="AP93" s="456"/>
      <c r="AQ93" s="456">
        <f>IF(ISBLANK(AR3),"",(AM93+AM94)/AM92)</f>
        <v>0.95161290322580649</v>
      </c>
      <c r="AR93" s="457"/>
      <c r="AS93" s="84"/>
      <c r="AT93" s="464">
        <f>IF(ISBLANK(AY3),"",COUNTIF(AT12:AT90,"=60"))</f>
        <v>13</v>
      </c>
      <c r="AU93" s="458"/>
      <c r="AV93" s="456">
        <f>IF(ISBLANK(AY3),"",AT93/AT92)</f>
        <v>0.21666666666666667</v>
      </c>
      <c r="AW93" s="456"/>
      <c r="AX93" s="456">
        <f>IF(ISBLANK(BF3),"",(AT93+AT94)/AT92)</f>
        <v>0.98333333333333328</v>
      </c>
      <c r="AY93" s="457"/>
      <c r="AZ93" s="84"/>
      <c r="BA93" s="458">
        <f>IF(ISBLANK(BF3),"",COUNTIF(BA12:BA90,"=60"))</f>
        <v>15</v>
      </c>
      <c r="BB93" s="458"/>
      <c r="BC93" s="456">
        <f>IF(ISBLANK(BF3),"",BA93/BA92)</f>
        <v>0.29411764705882354</v>
      </c>
      <c r="BD93" s="456"/>
      <c r="BE93" s="456">
        <f>IF(ISBLANK(BF3),"",(BA93+BA94)/BA92)</f>
        <v>1</v>
      </c>
      <c r="BF93" s="457"/>
      <c r="BG93" s="84"/>
      <c r="BH93" s="458">
        <f>IF(ISBLANK(BM3),"",COUNTIF(BH12:BH90,"=60"))</f>
        <v>13</v>
      </c>
      <c r="BI93" s="458"/>
      <c r="BJ93" s="456">
        <f>IF(ISBLANK(BM3),"",BH93/BH92)</f>
        <v>0.24074074074074073</v>
      </c>
      <c r="BK93" s="456"/>
      <c r="BL93" s="456">
        <f>IF(ISBLANK(BT3),"",(BH93+BH94)/BH92)</f>
        <v>0.96296296296296291</v>
      </c>
      <c r="BM93" s="457"/>
      <c r="BN93" s="84"/>
      <c r="BO93" s="464">
        <f>IF(ISBLANK(BT3),"",COUNTIF(BO12:BO90,"=60"))</f>
        <v>0</v>
      </c>
      <c r="BP93" s="458"/>
      <c r="BQ93" s="456">
        <f>IF(ISBLANK(BT3),"",BO93/BO92)</f>
        <v>0</v>
      </c>
      <c r="BR93" s="456"/>
      <c r="BS93" s="456">
        <f>IF(ISBLANK(CA3),"",(BO93+BO94)/BO92)</f>
        <v>0</v>
      </c>
      <c r="BT93" s="457"/>
      <c r="BU93" s="84"/>
      <c r="BV93" s="458">
        <f>IF(ISBLANK(CA3),"",COUNTIF(BV12:BV90,"=60"))</f>
        <v>5</v>
      </c>
      <c r="BW93" s="458"/>
      <c r="BX93" s="456">
        <f>IF(ISBLANK(CA3),"",BV93/BV92)</f>
        <v>8.771929824561403E-2</v>
      </c>
      <c r="BY93" s="456"/>
      <c r="BZ93" s="456">
        <f>IF(ISBLANK(CH3),"",(BV93+BV94)/BV92)</f>
        <v>1</v>
      </c>
      <c r="CA93" s="457"/>
      <c r="CB93" s="84"/>
      <c r="CC93" s="458">
        <f>IF(ISBLANK(CH3),"",COUNTIF(CC12:CC90,"=60"))</f>
        <v>2</v>
      </c>
      <c r="CD93" s="458"/>
      <c r="CE93" s="456">
        <f>IF(ISBLANK(CH3),"",CC93/CC92)</f>
        <v>3.7037037037037035E-2</v>
      </c>
      <c r="CF93" s="456"/>
      <c r="CG93" s="456">
        <f>IF(ISBLANK(CH3),"",(CC93+CC94)/CC92)</f>
        <v>3.7037037037037035E-2</v>
      </c>
      <c r="CH93" s="457"/>
      <c r="CI93" s="84"/>
      <c r="CJ93" s="458">
        <f>IF(ISBLANK(CO3),"",COUNTIF(CJ12:CJ90,"=60"))</f>
        <v>11</v>
      </c>
      <c r="CK93" s="458"/>
      <c r="CL93" s="456">
        <f>IF(ISBLANK(CO3),"",CJ93/CJ92)</f>
        <v>0.19298245614035087</v>
      </c>
      <c r="CM93" s="456"/>
      <c r="CN93" s="456">
        <f>IF(ISBLANK(CO3),"",(CJ93+CJ94)/CJ92)</f>
        <v>0.98245614035087714</v>
      </c>
      <c r="CO93" s="457"/>
      <c r="CP93" s="84"/>
      <c r="CQ93" s="458">
        <f>IF(ISBLANK(CV3),"",COUNTIF(CQ12:CQ90,"=60"))</f>
        <v>1</v>
      </c>
      <c r="CR93" s="458"/>
      <c r="CS93" s="456">
        <f>IF(ISBLANK(CV3),"",CQ93/CQ92)</f>
        <v>1.8518518518518517E-2</v>
      </c>
      <c r="CT93" s="456"/>
      <c r="CU93" s="456">
        <f>IF(ISBLANK(CV3),"",(CQ93+CQ94)/CQ92)</f>
        <v>0.98148148148148151</v>
      </c>
      <c r="CV93" s="457"/>
      <c r="CW93" s="84"/>
      <c r="CX93" s="458">
        <f>IF(ISBLANK(DC3),"",COUNTIF(CX12:CX90,"=60"))</f>
        <v>14</v>
      </c>
      <c r="CY93" s="458"/>
      <c r="CZ93" s="456">
        <f>IF(ISBLANK(DC3),"",CX93/CX92)</f>
        <v>0.26415094339622641</v>
      </c>
      <c r="DA93" s="456"/>
      <c r="DB93" s="456">
        <f>IF(ISBLANK(DC3),"",(CX93+CX94)/CX92)</f>
        <v>1</v>
      </c>
      <c r="DC93" s="457"/>
      <c r="DD93" s="84"/>
      <c r="DE93" s="458">
        <f>IF(ISBLANK(DJ3),"",COUNTIF(DE12:DE90,"=60"))</f>
        <v>11</v>
      </c>
      <c r="DF93" s="458"/>
      <c r="DG93" s="456">
        <f>IF(ISBLANK(DJ3),"",DE93/DE92)</f>
        <v>0.21153846153846154</v>
      </c>
      <c r="DH93" s="456"/>
      <c r="DI93" s="456">
        <f>IF(ISBLANK(DJ3),"",(DE93+DE94)/DE92)</f>
        <v>0.98076923076923073</v>
      </c>
      <c r="DJ93" s="457"/>
      <c r="DK93" s="84"/>
      <c r="DL93" s="458">
        <f>IF(ISBLANK(DQ3),"",COUNTIF(DL12:DL90,"=60"))</f>
        <v>0</v>
      </c>
      <c r="DM93" s="458"/>
      <c r="DN93" s="456">
        <f>IF(ISBLANK(DQ3),"",DL93/DL92)</f>
        <v>0</v>
      </c>
      <c r="DO93" s="456"/>
      <c r="DP93" s="456">
        <f>IF(ISBLANK(DQ3),"",(DL93+DL94)/DL92)</f>
        <v>0</v>
      </c>
      <c r="DQ93" s="457"/>
      <c r="DR93" s="84"/>
      <c r="DS93" s="458">
        <f>IF(ISBLANK(DX3),"",COUNTIF(DS12:DS90,"=60"))</f>
        <v>0</v>
      </c>
      <c r="DT93" s="458"/>
      <c r="DU93" s="456">
        <f>IF(ISBLANK(DX3),"",DS93/DS92)</f>
        <v>0</v>
      </c>
      <c r="DV93" s="456"/>
      <c r="DW93" s="456">
        <f>IF(ISBLANK(DX3),"",(DS93+DS94)/DS92)</f>
        <v>0</v>
      </c>
      <c r="DX93" s="457"/>
      <c r="DY93" s="84"/>
      <c r="DZ93" s="458">
        <f>IF(ISBLANK(EE3),"",COUNTIF(DZ12:DZ90,"=60"))</f>
        <v>7</v>
      </c>
      <c r="EA93" s="458"/>
      <c r="EB93" s="456">
        <f>IF(ISBLANK(EE3),"",DZ93/DZ92)</f>
        <v>0.13461538461538461</v>
      </c>
      <c r="EC93" s="456"/>
      <c r="ED93" s="456">
        <f>IF(ISBLANK(EE3),"",(DZ93+DZ94)/DZ92)</f>
        <v>0.98076923076923073</v>
      </c>
      <c r="EE93" s="457"/>
      <c r="EF93" s="84"/>
      <c r="EG93" s="458">
        <f>IF(ISBLANK(EL3),"",COUNTIF(EG12:EG90,"=60"))</f>
        <v>7</v>
      </c>
      <c r="EH93" s="458"/>
      <c r="EI93" s="456">
        <f>IF(ISBLANK(EL3),"",EG93/EG92)</f>
        <v>0.13725490196078433</v>
      </c>
      <c r="EJ93" s="456"/>
      <c r="EK93" s="456">
        <f>IF(ISBLANK(EL3),"",(EG93+EG94)/EG92)</f>
        <v>0.29411764705882354</v>
      </c>
      <c r="EL93" s="457"/>
      <c r="EM93" s="84"/>
      <c r="EN93" s="458">
        <f>IF(ISBLANK(ES3),"",COUNTIF(EN12:EN90,"=60"))</f>
        <v>7</v>
      </c>
      <c r="EO93" s="458"/>
      <c r="EP93" s="456">
        <f>IF(ISBLANK(ES3),"",EN93/EN92)</f>
        <v>0.13725490196078433</v>
      </c>
      <c r="EQ93" s="456"/>
      <c r="ER93" s="456">
        <f>IF(ISBLANK(ES3),"",(EN93+EN94)/EN92)</f>
        <v>1</v>
      </c>
      <c r="ES93" s="457"/>
      <c r="ET93" s="84"/>
      <c r="EU93" s="458">
        <f>IF(ISBLANK(EZ3),"",COUNTIF(EU12:EU90,"=60"))</f>
        <v>0</v>
      </c>
      <c r="EV93" s="458"/>
      <c r="EW93" s="456">
        <f>IF(ISBLANK(EZ3),"",EU93/EU92)</f>
        <v>0</v>
      </c>
      <c r="EX93" s="456"/>
      <c r="EY93" s="456">
        <f>IF(ISBLANK(EZ3),"",(EU93+EU94)/EU92)</f>
        <v>1</v>
      </c>
      <c r="EZ93" s="457"/>
      <c r="FA93" s="84"/>
      <c r="FB93" s="458">
        <f>IF(ISBLANK(FG3),"",COUNTIF(FB12:FB90,"=60"))</f>
        <v>2</v>
      </c>
      <c r="FC93" s="458"/>
      <c r="FD93" s="456">
        <f>IF(ISBLANK(FG3),"",FB93/FB92)</f>
        <v>4.2553191489361701E-2</v>
      </c>
      <c r="FE93" s="456"/>
      <c r="FF93" s="456">
        <f>IF(ISBLANK(BM3),"",(FB93+FB94)/FB92)</f>
        <v>0.97872340425531912</v>
      </c>
      <c r="FG93" s="457"/>
      <c r="FH93" s="84"/>
      <c r="FI93" s="458">
        <f>IF(ISBLANK(FN3),"",COUNTIF(FI12:FI90,"=60"))</f>
        <v>11</v>
      </c>
      <c r="FJ93" s="458"/>
      <c r="FK93" s="456">
        <f>IF(ISBLANK(FN3),"",FI93/FI92)</f>
        <v>0.23404255319148937</v>
      </c>
      <c r="FL93" s="456"/>
      <c r="FM93" s="456">
        <f>IF(ISBLANK(FN3),"",(FI93+FI94)/FI92)</f>
        <v>1</v>
      </c>
      <c r="FN93" s="457"/>
      <c r="FO93" s="84"/>
      <c r="FP93" s="458">
        <f>IF(ISBLANK(DJ3),"",COUNTIF(FP12:FP90,"=60"))</f>
        <v>1</v>
      </c>
      <c r="FQ93" s="458"/>
      <c r="FR93" s="456">
        <f>IF(ISBLANK(DJ3),"",FP93/FP92)</f>
        <v>1.9607843137254902E-2</v>
      </c>
      <c r="FS93" s="456"/>
      <c r="FT93" s="456">
        <f>IF(ISBLANK(DJ3),"",(FP93+FP94)/FP92)</f>
        <v>7.8431372549019607E-2</v>
      </c>
      <c r="FU93" s="457"/>
      <c r="FV93" s="84"/>
      <c r="FW93" s="458">
        <f>IF(ISBLANK(GB3),"",COUNTIF(FW12:FW90,"=60"))</f>
        <v>0</v>
      </c>
      <c r="FX93" s="458"/>
      <c r="FY93" s="456">
        <f>IF(ISBLANK(GB3),"",FW93/FW92)</f>
        <v>0</v>
      </c>
      <c r="FZ93" s="456"/>
      <c r="GA93" s="456">
        <f>IF(ISBLANK(GB3),"",(FW93+FW94)/FW92)</f>
        <v>0</v>
      </c>
      <c r="GB93" s="457"/>
      <c r="GC93" s="84"/>
      <c r="GD93" s="458">
        <f>IF(ISBLANK(GI3),"",COUNTIF(GD12:GD90,"=60"))</f>
        <v>0</v>
      </c>
      <c r="GE93" s="458"/>
      <c r="GF93" s="456">
        <f>IF(ISBLANK(GI3),"",GD93/GD92)</f>
        <v>0</v>
      </c>
      <c r="GG93" s="456"/>
      <c r="GH93" s="456">
        <f>IF(ISBLANK(GI3),"",(GD93+GD94)/GD92)</f>
        <v>0.77777777777777779</v>
      </c>
      <c r="GI93" s="457"/>
      <c r="GJ93" s="84"/>
      <c r="GK93" s="458">
        <f>IF(ISBLANK(GP3),"",COUNTIF(GK12:GK90,"=60"))</f>
        <v>2</v>
      </c>
      <c r="GL93" s="458"/>
      <c r="GM93" s="456">
        <f>IF(ISBLANK(GP3),"",GK93/GK92)</f>
        <v>4.2553191489361701E-2</v>
      </c>
      <c r="GN93" s="456"/>
      <c r="GO93" s="456">
        <f>IF(ISBLANK(GW3),"",(GK93+GK94)/GK92)</f>
        <v>8.5106382978723402E-2</v>
      </c>
      <c r="GP93" s="457"/>
      <c r="GQ93" s="84"/>
      <c r="GR93" s="458">
        <f>IF(ISBLANK(GW3),"",COUNTIF(GR12:GR90,"=60"))</f>
        <v>11</v>
      </c>
      <c r="GS93" s="458"/>
      <c r="GT93" s="456">
        <f>IF(ISBLANK(GI3),"",GR93/GR92)</f>
        <v>0.24444444444444444</v>
      </c>
      <c r="GU93" s="456"/>
      <c r="GV93" s="456">
        <f>IF(ISBLANK(GW3),"",(GR93+GR94)/GR92)</f>
        <v>1</v>
      </c>
      <c r="GW93" s="457"/>
      <c r="GX93" s="84"/>
      <c r="GY93" s="458">
        <f>IF(ISBLANK(HD3),"",COUNTIF(GY12:GY90,"=60"))</f>
        <v>1</v>
      </c>
      <c r="GZ93" s="458"/>
      <c r="HA93" s="456">
        <f>IF(ISBLANK(HD3),"",GY93/GY92)</f>
        <v>0.02</v>
      </c>
      <c r="HB93" s="456"/>
      <c r="HC93" s="456">
        <f>IF(ISBLANK(HK3),"",(GY93+GY94)/GY92)</f>
        <v>0.98</v>
      </c>
      <c r="HD93" s="457"/>
      <c r="HE93" s="84"/>
      <c r="HF93" s="458">
        <f>IF(ISBLANK(HK3),"",COUNTIF(HF12:HF90,"=60"))</f>
        <v>3</v>
      </c>
      <c r="HG93" s="458"/>
      <c r="HH93" s="456">
        <f>IF(ISBLANK(HK3),"",HF93/HF92)</f>
        <v>6.25E-2</v>
      </c>
      <c r="HI93" s="456"/>
      <c r="HJ93" s="456">
        <f>IF(ISBLANK(HK3),"",(HF93+HF94)/HF92)</f>
        <v>0.5625</v>
      </c>
      <c r="HK93" s="457"/>
      <c r="HL93" s="84"/>
      <c r="HM93" s="458">
        <f>IF(ISBLANK(HR3),"",COUNTIF(HM12:HM90,"=60"))</f>
        <v>7</v>
      </c>
      <c r="HN93" s="458"/>
      <c r="HO93" s="456">
        <f>IF(ISBLANK(HR3),"",HM93/HM92)</f>
        <v>0.14583333333333334</v>
      </c>
      <c r="HP93" s="456"/>
      <c r="HQ93" s="456">
        <f>IF(ISBLANK(HR3),"",(HM93+HM94)/HM92)</f>
        <v>0.97916666666666663</v>
      </c>
      <c r="HR93" s="457"/>
      <c r="HS93" s="84"/>
      <c r="HT93" s="458">
        <f>IF(ISBLANK(HY3),"",COUNTIF(HT12:HT90,"=60"))</f>
        <v>1</v>
      </c>
      <c r="HU93" s="458"/>
      <c r="HV93" s="456">
        <f>IF(ISBLANK(HR3),"",HT93/HT92)</f>
        <v>2.1739130434782608E-2</v>
      </c>
      <c r="HW93" s="456"/>
      <c r="HX93" s="456">
        <f>IF(ISBLANK(HY3),"",(HT93+HT94)/HT92)</f>
        <v>0.93478260869565222</v>
      </c>
      <c r="HY93" s="457"/>
      <c r="HZ93" s="84"/>
      <c r="IA93" s="458">
        <f>IF(ISBLANK(IF3),"",COUNTIF(IA12:IA90,"=60"))</f>
        <v>5</v>
      </c>
      <c r="IB93" s="458"/>
      <c r="IC93" s="456">
        <f>IF(ISBLANK(IF3),"",IA93/IA92)</f>
        <v>0.10204081632653061</v>
      </c>
      <c r="ID93" s="456"/>
      <c r="IE93" s="456">
        <f>IF(ISBLANK(IF3),"",(IA93+IA94)/IA92)</f>
        <v>0.16326530612244897</v>
      </c>
      <c r="IF93" s="457"/>
      <c r="IG93" s="84"/>
      <c r="IH93" s="458">
        <f>IF(ISBLANK(IF3),"",COUNTIF(IH12:IH90,"=60"))</f>
        <v>1</v>
      </c>
      <c r="II93" s="458"/>
      <c r="IJ93" s="456">
        <f>IF(ISBLANK(IF3),"",IH93/IH92)</f>
        <v>2.2222222222222223E-2</v>
      </c>
      <c r="IK93" s="456"/>
      <c r="IL93" s="456">
        <f>IF(ISBLANK(IF3),"",(IH93+IH94)/IH92)</f>
        <v>1</v>
      </c>
      <c r="IM93" s="457"/>
      <c r="IN93" s="84"/>
      <c r="IO93" s="458">
        <f>IF(ISBLANK(IT3),"",COUNTIF(IO12:IO90,"=60"))</f>
        <v>1</v>
      </c>
      <c r="IP93" s="458"/>
      <c r="IQ93" s="456">
        <f>IF(ISBLANK(IT3),"",IO93/IO92)</f>
        <v>2.1739130434782608E-2</v>
      </c>
      <c r="IR93" s="456"/>
      <c r="IS93" s="456">
        <f>IF(ISBLANK(IT3),"",(IO93+IO94)/IO92)</f>
        <v>0.89130434782608692</v>
      </c>
      <c r="IT93" s="457"/>
      <c r="IU93" s="84"/>
      <c r="IV93" s="458">
        <f>IF(ISBLANK(JA3),"",COUNTIF(IV12:IV90,"=60"))</f>
        <v>0</v>
      </c>
      <c r="IW93" s="458"/>
      <c r="IX93" s="456">
        <f>IF(ISBLANK(JA3),"",IV93/IV92)</f>
        <v>0</v>
      </c>
      <c r="IY93" s="456"/>
      <c r="IZ93" s="456">
        <f>IF(ISBLANK(JA3),"",(IV93+IV94)/IV92)</f>
        <v>0</v>
      </c>
      <c r="JA93" s="457"/>
      <c r="JB93" s="84"/>
      <c r="JC93" s="458">
        <f>IF(ISBLANK(JH3),"",COUNTIF(JC12:JC90,"=60"))</f>
        <v>9</v>
      </c>
      <c r="JD93" s="458"/>
      <c r="JE93" s="456">
        <f>IF(ISBLANK(JH3),"",JC93/JC92)</f>
        <v>0.21428571428571427</v>
      </c>
      <c r="JF93" s="456"/>
      <c r="JG93" s="456">
        <f>IF(ISBLANK(JH3),"",(JC93+JC94)/JC92)</f>
        <v>1</v>
      </c>
      <c r="JH93" s="457"/>
      <c r="JI93" s="84"/>
      <c r="JJ93" s="458">
        <f>IF(ISBLANK(JH3),"",COUNTIF(JJ12:JJ90,"=60"))</f>
        <v>0</v>
      </c>
      <c r="JK93" s="458"/>
      <c r="JL93" s="456" t="e">
        <f>IF(ISBLANK(JH3),"",JJ93/JJ92)</f>
        <v>#DIV/0!</v>
      </c>
      <c r="JM93" s="456"/>
      <c r="JN93" s="456" t="e">
        <f>IF(ISBLANK(JH3),"",(JJ93+JJ94)/JJ92)</f>
        <v>#DIV/0!</v>
      </c>
      <c r="JO93" s="457"/>
      <c r="JP93" s="84"/>
      <c r="JQ93" s="458">
        <f>IF(ISBLANK(JV3),"",COUNTIF(JQ12:JQ90,"=60"))</f>
        <v>0</v>
      </c>
      <c r="JR93" s="458"/>
      <c r="JS93" s="456">
        <f>IF(ISBLANK(JV3),"",JQ93/JQ92)</f>
        <v>0</v>
      </c>
      <c r="JT93" s="456"/>
      <c r="JU93" s="456">
        <f>IF(ISBLANK(JV3),"",(JQ93+JQ94)/JQ92)</f>
        <v>0.95238095238095233</v>
      </c>
      <c r="JV93" s="457"/>
      <c r="JW93" s="84"/>
      <c r="JX93" s="458">
        <f>IF(ISBLANK(KQ3),"",COUNTIF(JX12:JX90,"=60"))</f>
        <v>0</v>
      </c>
      <c r="JY93" s="458"/>
      <c r="JZ93" s="456" t="e">
        <f>IF(ISBLANK(KQ3),"",JX93/JX92)</f>
        <v>#DIV/0!</v>
      </c>
      <c r="KA93" s="456"/>
      <c r="KB93" s="456" t="e">
        <f>IF(ISBLANK(KQ3),"",(JX93+JX94)/JX92)</f>
        <v>#DIV/0!</v>
      </c>
      <c r="KC93" s="457"/>
      <c r="KD93" s="84"/>
      <c r="KE93" s="458">
        <f>IF(ISBLANK(KJ3),"",COUNTIF(KE12:KE90,"=60"))</f>
        <v>1</v>
      </c>
      <c r="KF93" s="458"/>
      <c r="KG93" s="456">
        <f>IF(ISBLANK(KJ3),"",KE93/KE92)</f>
        <v>2.1739130434782608E-2</v>
      </c>
      <c r="KH93" s="456"/>
      <c r="KI93" s="456">
        <f>IF(ISBLANK(KJ3),"",(KE93+KE94)/KE92)</f>
        <v>1</v>
      </c>
      <c r="KJ93" s="457"/>
      <c r="KK93" s="84"/>
      <c r="KL93" s="458">
        <f>IF(ISBLANK(KQ3),"",COUNTIF(KL12:KL90,"=60"))</f>
        <v>1</v>
      </c>
      <c r="KM93" s="458"/>
      <c r="KN93" s="456">
        <f>IF(ISBLANK(KQ3),"",KL93/KL92)</f>
        <v>2.3255813953488372E-2</v>
      </c>
      <c r="KO93" s="456"/>
      <c r="KP93" s="456">
        <f>IF(ISBLANK(KJ3),"",(KL93+KL94)/KL92)</f>
        <v>0.20930232558139536</v>
      </c>
      <c r="KQ93" s="457"/>
      <c r="KR93" s="84"/>
      <c r="KS93" s="458">
        <f>IF(ISBLANK(KX3),"",COUNTIF(KS12:KS90,"=60"))</f>
        <v>2</v>
      </c>
      <c r="KT93" s="458"/>
      <c r="KU93" s="456">
        <f>IF(ISBLANK(KX3),"",KS93/KS92)</f>
        <v>4.6511627906976744E-2</v>
      </c>
      <c r="KV93" s="456"/>
      <c r="KW93" s="456">
        <f>IF(ISBLANK(KX3),"",(KS93+KS94)/KS92)</f>
        <v>0.93023255813953487</v>
      </c>
      <c r="KX93" s="457"/>
      <c r="KY93" s="85"/>
      <c r="KZ93" s="458">
        <f>IF(ISBLANK(LE3),"",COUNTIF(KZ12:KZ90,"=60"))</f>
        <v>1</v>
      </c>
      <c r="LA93" s="458"/>
      <c r="LB93" s="456">
        <f>IF(ISBLANK(LE3),"",KZ93/KZ92)</f>
        <v>2.2222222222222223E-2</v>
      </c>
      <c r="LC93" s="456"/>
      <c r="LD93" s="456">
        <f>IF(ISBLANK(LE3),"",(KZ93+KZ94)/KZ92)</f>
        <v>1</v>
      </c>
      <c r="LE93" s="457"/>
      <c r="LF93" s="84"/>
      <c r="LG93" s="458">
        <f>IF(ISBLANK(LL3),"",COUNTIF(LG12:LG90,"=60"))</f>
        <v>0</v>
      </c>
      <c r="LH93" s="458"/>
      <c r="LI93" s="456">
        <f>IF(ISBLANK(LL3),"",LG93/LG92)</f>
        <v>0</v>
      </c>
      <c r="LJ93" s="456"/>
      <c r="LK93" s="456">
        <f>IF(ISBLANK(LL3),"",(LG93+LG94)/LG92)</f>
        <v>0.85</v>
      </c>
      <c r="LL93" s="457"/>
      <c r="LM93" s="84"/>
      <c r="LN93" s="458">
        <f>IF(ISBLANK(LS3),"",COUNTIF(LN12:LN90,"=60"))</f>
        <v>6</v>
      </c>
      <c r="LO93" s="458"/>
      <c r="LP93" s="456">
        <f>IF(ISBLANK(LS3),"",LN93/LN92)</f>
        <v>0.13953488372093023</v>
      </c>
      <c r="LQ93" s="456"/>
      <c r="LR93" s="456">
        <f>IF(ISBLANK(LS3),"",(LN93+LN94)/LN92)</f>
        <v>0.18604651162790697</v>
      </c>
      <c r="LS93" s="457"/>
      <c r="LT93" s="84"/>
      <c r="LU93" s="458">
        <f>IF(ISBLANK(LS3),"",COUNTIF(LU12:LU90,"=60"))</f>
        <v>0</v>
      </c>
      <c r="LV93" s="458"/>
      <c r="LW93" s="456" t="e">
        <f>IF(ISBLANK(LS3),"",LU93/LU92)</f>
        <v>#DIV/0!</v>
      </c>
      <c r="LX93" s="456"/>
      <c r="LY93" s="456" t="e">
        <f>IF(ISBLANK(LS3),"",(LU93+LU94)/LU92)</f>
        <v>#DIV/0!</v>
      </c>
      <c r="LZ93" s="457"/>
      <c r="MA93" s="84"/>
      <c r="MB93" s="458" t="str">
        <f>IF(ISBLANK(MG3),"",COUNTIF(MB12:MB90,"=60"))</f>
        <v/>
      </c>
      <c r="MC93" s="458"/>
      <c r="MD93" s="456" t="str">
        <f>IF(ISBLANK(MG3),"",MB93/MB92)</f>
        <v/>
      </c>
      <c r="ME93" s="456"/>
      <c r="MF93" s="456" t="str">
        <f>IF(ISBLANK(MG3),"",(MB93+MB94)/MB92)</f>
        <v/>
      </c>
      <c r="MG93" s="457"/>
      <c r="MH93" s="84"/>
      <c r="MI93" s="458" t="str">
        <f>IF(ISBLANK(MN3),"",COUNTIF(MI12:MI90,"=60"))</f>
        <v/>
      </c>
      <c r="MJ93" s="458"/>
      <c r="MK93" s="456" t="str">
        <f>IF(ISBLANK(MN3),"",MI93/MI92)</f>
        <v/>
      </c>
      <c r="ML93" s="456"/>
      <c r="MM93" s="456" t="str">
        <f>IF(ISBLANK(MN3),"",(MI93+MI94)/MI92)</f>
        <v/>
      </c>
      <c r="MN93" s="457"/>
      <c r="MO93" s="84"/>
      <c r="MP93" s="458" t="str">
        <f>IF(ISBLANK(MU3),"",COUNTIF(MP12:MP90,"=60"))</f>
        <v/>
      </c>
      <c r="MQ93" s="458"/>
      <c r="MR93" s="456" t="str">
        <f>IF(ISBLANK(MU3),"",MP93/MP92)</f>
        <v/>
      </c>
      <c r="MS93" s="456"/>
      <c r="MT93" s="456" t="str">
        <f>IF(ISBLANK(MU3),"",(MP93+MP94)/MP92)</f>
        <v/>
      </c>
      <c r="MU93" s="457"/>
      <c r="MV93" s="84"/>
      <c r="MW93" s="458" t="str">
        <f>IF(ISBLANK(NP3),"",COUNTIF(MW12:MW90,"=60"))</f>
        <v/>
      </c>
      <c r="MX93" s="458"/>
      <c r="MY93" s="456" t="str">
        <f>IF(ISBLANK(NP3),"",MW93/MW92)</f>
        <v/>
      </c>
      <c r="MZ93" s="456"/>
      <c r="NA93" s="456" t="str">
        <f>IF(ISBLANK(NP3),"",(MW93+MW94)/MW92)</f>
        <v/>
      </c>
      <c r="NB93" s="457"/>
      <c r="NC93" s="84"/>
      <c r="ND93" s="458" t="str">
        <f>IF(ISBLANK(NB3),"",COUNTIF(ND12:ND90,"=60"))</f>
        <v/>
      </c>
      <c r="NE93" s="458"/>
      <c r="NF93" s="456" t="str">
        <f>IF(ISBLANK(NB3),"",ND93/ND92)</f>
        <v/>
      </c>
      <c r="NG93" s="456"/>
      <c r="NH93" s="456" t="str">
        <f>IF(ISBLANK(NB3),"",(ND93+ND94)/ND92)</f>
        <v/>
      </c>
      <c r="NI93" s="457"/>
      <c r="NJ93" s="84"/>
      <c r="NK93" s="458" t="str">
        <f>IF(ISBLANK(OD3),"",COUNTIF(NK12:NK90,"=60"))</f>
        <v/>
      </c>
      <c r="NL93" s="458"/>
      <c r="NM93" s="456" t="str">
        <f>IF(ISBLANK(OD3),"",NK93/NK92)</f>
        <v/>
      </c>
      <c r="NN93" s="456"/>
      <c r="NO93" s="456" t="str">
        <f>IF(ISBLANK(OD3),"",(NK93+NK94)/NK92)</f>
        <v/>
      </c>
      <c r="NP93" s="457"/>
      <c r="NQ93" s="84"/>
      <c r="NR93" s="458" t="str">
        <f>IF(ISBLANK(NI3),"",COUNTIF(NR12:NR90,"=60"))</f>
        <v/>
      </c>
      <c r="NS93" s="458"/>
      <c r="NT93" s="456" t="str">
        <f>IF(ISBLANK(NI3),"",NR93/NR92)</f>
        <v/>
      </c>
      <c r="NU93" s="456"/>
      <c r="NV93" s="456" t="str">
        <f>IF(ISBLANK(NI3),"",(NR93+NR94)/NR92)</f>
        <v/>
      </c>
      <c r="NW93" s="457"/>
      <c r="NX93" s="84"/>
      <c r="NY93" s="458" t="str">
        <f>IF(ISBLANK(OK3),"",COUNTIF(NY12:NY90,"=60"))</f>
        <v/>
      </c>
      <c r="NZ93" s="458"/>
      <c r="OA93" s="456" t="str">
        <f>IF(ISBLANK(OK3),"",NY93/NY92)</f>
        <v/>
      </c>
      <c r="OB93" s="456"/>
      <c r="OC93" s="456" t="str">
        <f>IF(ISBLANK(OK3),"",(NY93+NY94)/NY92)</f>
        <v/>
      </c>
      <c r="OD93" s="457"/>
      <c r="OE93" s="84"/>
      <c r="OF93" s="458" t="str">
        <f>IF(ISBLANK(NW3),"",COUNTIF(OF12:OF90,"=60"))</f>
        <v/>
      </c>
      <c r="OG93" s="458"/>
      <c r="OH93" s="456" t="str">
        <f>IF(ISBLANK(NW3),"",OF93/OF92)</f>
        <v/>
      </c>
      <c r="OI93" s="456"/>
      <c r="OJ93" s="456" t="str">
        <f>IF(ISBLANK(NW3),"",(OF93+OF94)/OF92)</f>
        <v/>
      </c>
      <c r="OK93" s="457"/>
      <c r="OL93" s="84"/>
      <c r="OM93" s="458" t="str">
        <f>IF(ISBLANK(OR3),"",COUNTIF(OM12:OM90,"=60"))</f>
        <v/>
      </c>
      <c r="ON93" s="458"/>
      <c r="OO93" s="456" t="str">
        <f>IF(ISBLANK(OR3),"",OM93/OM92)</f>
        <v/>
      </c>
      <c r="OP93" s="456"/>
      <c r="OQ93" s="456" t="str">
        <f>IF(ISBLANK(OR3),"",(OM93+OM94)/OM92)</f>
        <v/>
      </c>
      <c r="OR93" s="457"/>
      <c r="OS93" s="84"/>
      <c r="OT93" s="458" t="str">
        <f>IF(ISBLANK(OY3),"",COUNTIF(OT12:OT90,"=60"))</f>
        <v/>
      </c>
      <c r="OU93" s="458"/>
      <c r="OV93" s="456" t="str">
        <f>IF(ISBLANK(OY3),"",OT93/OT92)</f>
        <v/>
      </c>
      <c r="OW93" s="456"/>
      <c r="OX93" s="456" t="str">
        <f>IF(ISBLANK(OY3),"",(OT93+OT94)/OT92)</f>
        <v/>
      </c>
      <c r="OY93" s="457"/>
      <c r="OZ93" s="84"/>
      <c r="PA93" s="458" t="str">
        <f>IF(ISBLANK(PF3),"",COUNTIF(PA12:PA90,"=60"))</f>
        <v/>
      </c>
      <c r="PB93" s="458"/>
      <c r="PC93" s="456" t="str">
        <f>IF(ISBLANK(PF3),"",PA93/PA92)</f>
        <v/>
      </c>
      <c r="PD93" s="456"/>
      <c r="PE93" s="456" t="str">
        <f>IF(ISBLANK(PF3),"",(PA93+PA94)/PA92)</f>
        <v/>
      </c>
      <c r="PF93" s="457"/>
      <c r="PG93" s="84"/>
      <c r="PH93" s="458" t="str">
        <f>IF(ISBLANK(PM3),"",COUNTIF(PH12:PH90,"=60"))</f>
        <v/>
      </c>
      <c r="PI93" s="458"/>
      <c r="PJ93" s="456" t="str">
        <f>IF(ISBLANK(PM3),"",PH93/PH92)</f>
        <v/>
      </c>
      <c r="PK93" s="456"/>
      <c r="PL93" s="456" t="str">
        <f>IF(ISBLANK(PM3),"",(PH93+PH94)/PH92)</f>
        <v/>
      </c>
      <c r="PM93" s="457"/>
      <c r="PN93" s="84"/>
      <c r="PO93" s="458" t="str">
        <f>IF(ISBLANK(PT3),"",COUNTIF(PO12:PO90,"=60"))</f>
        <v/>
      </c>
      <c r="PP93" s="458"/>
      <c r="PQ93" s="456" t="str">
        <f>IF(ISBLANK(PT3),"",PO93/PO92)</f>
        <v/>
      </c>
      <c r="PR93" s="456"/>
      <c r="PS93" s="456" t="str">
        <f>IF(ISBLANK(PT3),"",(PO93+PO94)/PO92)</f>
        <v/>
      </c>
      <c r="PT93" s="457"/>
      <c r="PU93" s="84"/>
      <c r="PV93" s="458" t="str">
        <f>IF(ISBLANK(QA3),"",COUNTIF(PV12:PV90,"=60"))</f>
        <v/>
      </c>
      <c r="PW93" s="458"/>
      <c r="PX93" s="456" t="str">
        <f>IF(ISBLANK(QA3),"",PV93/PV92)</f>
        <v/>
      </c>
      <c r="PY93" s="456"/>
      <c r="PZ93" s="456" t="str">
        <f>IF(ISBLANK(QA3),"",(PV93+PV94)/PV92)</f>
        <v/>
      </c>
      <c r="QA93" s="457"/>
      <c r="QB93" s="84"/>
      <c r="QC93" s="458" t="str">
        <f>IF(ISBLANK(QH3),"",COUNTIF(QC12:QC90,"=60"))</f>
        <v/>
      </c>
      <c r="QD93" s="458"/>
      <c r="QE93" s="456" t="str">
        <f>IF(ISBLANK(QH3),"",QC93/QC92)</f>
        <v/>
      </c>
      <c r="QF93" s="456"/>
      <c r="QG93" s="456" t="str">
        <f>IF(ISBLANK(QH3),"",(QC93+QC94)/QC92)</f>
        <v/>
      </c>
      <c r="QH93" s="457"/>
      <c r="QI93" s="85"/>
      <c r="QJ93" s="458" t="str">
        <f>IF(ISBLANK(QV3),"",COUNTIF(QJ12:QJ90,"=60"))</f>
        <v/>
      </c>
      <c r="QK93" s="458"/>
      <c r="QL93" s="456" t="str">
        <f>IF(ISBLANK(QV3),"",QJ93/QJ92)</f>
        <v/>
      </c>
      <c r="QM93" s="456"/>
      <c r="QN93" s="456" t="str">
        <f>IF(ISBLANK(QV3),"",(QJ93+QJ94)/QJ92)</f>
        <v/>
      </c>
      <c r="QO93" s="457"/>
      <c r="QP93" s="85"/>
      <c r="QQ93" s="458" t="str">
        <f>IF(ISBLANK(QO3),"",COUNTIF(QQ12:QQ90,"=60"))</f>
        <v/>
      </c>
      <c r="QR93" s="458"/>
      <c r="QS93" s="456" t="str">
        <f>IF(ISBLANK(QO3),"",QQ93/QQ92)</f>
        <v/>
      </c>
      <c r="QT93" s="456"/>
      <c r="QU93" s="456" t="str">
        <f>IF(ISBLANK(QO3),"",(QQ93+QQ94)/QQ92)</f>
        <v/>
      </c>
      <c r="QV93" s="457"/>
    </row>
    <row r="94" spans="1:464" ht="15" customHeight="1">
      <c r="A94" s="496"/>
      <c r="B94" s="86" t="s">
        <v>146</v>
      </c>
      <c r="C94" s="80"/>
      <c r="D94" s="458">
        <f>IF(ISBLANK(I3),"",COUNTIF(E12:E90,"=20"))</f>
        <v>0</v>
      </c>
      <c r="E94" s="458"/>
      <c r="F94" s="456" t="e">
        <f>IF(ISBLANK(I3),"",D94/D92)</f>
        <v>#DIV/0!</v>
      </c>
      <c r="G94" s="456"/>
      <c r="H94" s="456"/>
      <c r="I94" s="457"/>
      <c r="J94" s="83"/>
      <c r="K94" s="458">
        <f>IF(ISBLANK(P3),"",COUNTIF(L12:L90,"=20"))</f>
        <v>8</v>
      </c>
      <c r="L94" s="458"/>
      <c r="M94" s="456">
        <f>IF(ISBLANK(P3),"",K94/K92)</f>
        <v>0.11940298507462686</v>
      </c>
      <c r="N94" s="456"/>
      <c r="O94" s="456"/>
      <c r="P94" s="457"/>
      <c r="Q94" s="84"/>
      <c r="R94" s="458">
        <f>IF(ISBLANK(W3),"",COUNTIF(S12:S90,"=20"))</f>
        <v>44</v>
      </c>
      <c r="S94" s="458"/>
      <c r="T94" s="456">
        <f>IF(ISBLANK(W3),"",R94/R92)</f>
        <v>0.70967741935483875</v>
      </c>
      <c r="U94" s="456"/>
      <c r="V94" s="456"/>
      <c r="W94" s="457"/>
      <c r="X94" s="84"/>
      <c r="Y94" s="458">
        <f>IF(ISBLANK(AD3),"",COUNTIF(Z12:Z90,"=20"))</f>
        <v>24</v>
      </c>
      <c r="Z94" s="458"/>
      <c r="AA94" s="456">
        <f>IF(ISBLANK(AD3),"",Y94/Y92)</f>
        <v>0.38709677419354838</v>
      </c>
      <c r="AB94" s="456"/>
      <c r="AC94" s="456"/>
      <c r="AD94" s="457"/>
      <c r="AE94" s="84"/>
      <c r="AF94" s="458">
        <f>IF(ISBLANK(AK3),"",COUNTIF(AG12:AG90,"=20"))</f>
        <v>48</v>
      </c>
      <c r="AG94" s="458"/>
      <c r="AH94" s="456">
        <f>IF(ISBLANK(AK3),"",AF94/AF92)</f>
        <v>0.82758620689655171</v>
      </c>
      <c r="AI94" s="456"/>
      <c r="AJ94" s="456"/>
      <c r="AK94" s="457"/>
      <c r="AL94" s="84"/>
      <c r="AM94" s="458">
        <f>IF(ISBLANK(AR3),"",COUNTIF(AN12:AN90,"=20"))</f>
        <v>47</v>
      </c>
      <c r="AN94" s="458"/>
      <c r="AO94" s="456">
        <f>IF(ISBLANK(AR3),"",AM94/AM92)</f>
        <v>0.75806451612903225</v>
      </c>
      <c r="AP94" s="456"/>
      <c r="AQ94" s="456"/>
      <c r="AR94" s="457"/>
      <c r="AS94" s="84"/>
      <c r="AT94" s="464">
        <f>IF(ISBLANK(AY3),"",COUNTIF(AU12:AU90,"=20"))</f>
        <v>46</v>
      </c>
      <c r="AU94" s="458"/>
      <c r="AV94" s="456">
        <f>IF(ISBLANK(AY3),"",AT94/AT92)</f>
        <v>0.76666666666666672</v>
      </c>
      <c r="AW94" s="456"/>
      <c r="AX94" s="456"/>
      <c r="AY94" s="457"/>
      <c r="AZ94" s="84"/>
      <c r="BA94" s="458">
        <f>IF(ISBLANK(BF3),"",COUNTIF(BB12:BB90,"=20"))</f>
        <v>36</v>
      </c>
      <c r="BB94" s="458"/>
      <c r="BC94" s="456">
        <f>IF(ISBLANK(BF3),"",BA94/BA92)</f>
        <v>0.70588235294117652</v>
      </c>
      <c r="BD94" s="456"/>
      <c r="BE94" s="456"/>
      <c r="BF94" s="457"/>
      <c r="BG94" s="84"/>
      <c r="BH94" s="458">
        <f>IF(ISBLANK(BM3),"",COUNTIF(BI12:BI90,"=20"))</f>
        <v>39</v>
      </c>
      <c r="BI94" s="458"/>
      <c r="BJ94" s="456">
        <f>IF(ISBLANK(BM3),"",BH94/BH92)</f>
        <v>0.72222222222222221</v>
      </c>
      <c r="BK94" s="456"/>
      <c r="BL94" s="456"/>
      <c r="BM94" s="457"/>
      <c r="BN94" s="84"/>
      <c r="BO94" s="458">
        <f>IF(ISBLANK(BT3),"",COUNTIF(BP12:BP90,"=20"))</f>
        <v>0</v>
      </c>
      <c r="BP94" s="458"/>
      <c r="BQ94" s="456">
        <f>IF(ISBLANK(BT3),"",BO94/BO92)</f>
        <v>0</v>
      </c>
      <c r="BR94" s="456"/>
      <c r="BS94" s="456"/>
      <c r="BT94" s="457"/>
      <c r="BU94" s="84"/>
      <c r="BV94" s="458">
        <f>IF(ISBLANK(CA3),"",COUNTIF(BW12:BW90,"=20"))</f>
        <v>52</v>
      </c>
      <c r="BW94" s="458"/>
      <c r="BX94" s="456">
        <f>IF(ISBLANK(CA3),"",BV94/BV92)</f>
        <v>0.91228070175438591</v>
      </c>
      <c r="BY94" s="456"/>
      <c r="BZ94" s="456"/>
      <c r="CA94" s="457"/>
      <c r="CB94" s="84"/>
      <c r="CC94" s="458">
        <f>IF(ISBLANK(CH3),"",COUNTIF(CD12:CD90,"=20"))</f>
        <v>0</v>
      </c>
      <c r="CD94" s="458"/>
      <c r="CE94" s="456">
        <f>IF(ISBLANK(CH3),"",CC94/CC92)</f>
        <v>0</v>
      </c>
      <c r="CF94" s="456"/>
      <c r="CG94" s="456"/>
      <c r="CH94" s="457"/>
      <c r="CI94" s="84"/>
      <c r="CJ94" s="458">
        <f>IF(ISBLANK(CO3),"",COUNTIF(CK12:CK90,"=20"))</f>
        <v>45</v>
      </c>
      <c r="CK94" s="458"/>
      <c r="CL94" s="456">
        <f>IF(ISBLANK(CO3),"",CJ94/CJ92)</f>
        <v>0.78947368421052633</v>
      </c>
      <c r="CM94" s="456"/>
      <c r="CN94" s="456"/>
      <c r="CO94" s="457"/>
      <c r="CP94" s="84"/>
      <c r="CQ94" s="458">
        <f>IF(ISBLANK(CV3),"",COUNTIF(CR12:CR90,"=20"))</f>
        <v>52</v>
      </c>
      <c r="CR94" s="458"/>
      <c r="CS94" s="456">
        <f>IF(ISBLANK(CV3),"",CQ94/CQ92)</f>
        <v>0.96296296296296291</v>
      </c>
      <c r="CT94" s="456"/>
      <c r="CU94" s="456"/>
      <c r="CV94" s="457"/>
      <c r="CW94" s="84"/>
      <c r="CX94" s="458">
        <f>IF(ISBLANK(DC3),"",COUNTIF(CY12:CY90,"=20"))</f>
        <v>39</v>
      </c>
      <c r="CY94" s="458"/>
      <c r="CZ94" s="456">
        <f>IF(ISBLANK(DC3),"",CX94/CX92)</f>
        <v>0.73584905660377353</v>
      </c>
      <c r="DA94" s="456"/>
      <c r="DB94" s="456"/>
      <c r="DC94" s="457"/>
      <c r="DD94" s="84"/>
      <c r="DE94" s="458">
        <f>IF(ISBLANK(DJ3),"",COUNTIF(DF12:DF90,"=20"))</f>
        <v>40</v>
      </c>
      <c r="DF94" s="458"/>
      <c r="DG94" s="456">
        <f>IF(ISBLANK(DJ3),"",DE94/DE92)</f>
        <v>0.76923076923076927</v>
      </c>
      <c r="DH94" s="456"/>
      <c r="DI94" s="456"/>
      <c r="DJ94" s="457"/>
      <c r="DK94" s="84"/>
      <c r="DL94" s="458">
        <f>IF(ISBLANK(DQ3),"",COUNTIF(DM12:DM90,"=20"))</f>
        <v>0</v>
      </c>
      <c r="DM94" s="458"/>
      <c r="DN94" s="456">
        <f>IF(ISBLANK(DQ3),"",DL94/DL92)</f>
        <v>0</v>
      </c>
      <c r="DO94" s="456"/>
      <c r="DP94" s="456"/>
      <c r="DQ94" s="457"/>
      <c r="DR94" s="84"/>
      <c r="DS94" s="458">
        <f>IF(ISBLANK(DX3),"",COUNTIF(DT12:DT90,"=20"))</f>
        <v>0</v>
      </c>
      <c r="DT94" s="458"/>
      <c r="DU94" s="456">
        <f>IF(ISBLANK(DX3),"",DS94/DS92)</f>
        <v>0</v>
      </c>
      <c r="DV94" s="456"/>
      <c r="DW94" s="456"/>
      <c r="DX94" s="457"/>
      <c r="DY94" s="84"/>
      <c r="DZ94" s="458">
        <f>IF(ISBLANK(EE3),"",COUNTIF(EA12:EA90,"=20"))</f>
        <v>44</v>
      </c>
      <c r="EA94" s="458"/>
      <c r="EB94" s="456">
        <f>IF(ISBLANK(EE3),"",DZ94/DZ92)</f>
        <v>0.84615384615384615</v>
      </c>
      <c r="EC94" s="456"/>
      <c r="ED94" s="456"/>
      <c r="EE94" s="457"/>
      <c r="EF94" s="84"/>
      <c r="EG94" s="458">
        <f>IF(ISBLANK(EL3),"",COUNTIF(EH12:EH90,"=20"))</f>
        <v>8</v>
      </c>
      <c r="EH94" s="458"/>
      <c r="EI94" s="456">
        <f>IF(ISBLANK(EL3),"",EG94/EG92)</f>
        <v>0.15686274509803921</v>
      </c>
      <c r="EJ94" s="456"/>
      <c r="EK94" s="456"/>
      <c r="EL94" s="457"/>
      <c r="EM94" s="84"/>
      <c r="EN94" s="458">
        <f>IF(ISBLANK(ES3),"",COUNTIF(EO12:EO90,"=20"))</f>
        <v>44</v>
      </c>
      <c r="EO94" s="458"/>
      <c r="EP94" s="456">
        <f>IF(ISBLANK(ES3),"",EN94/EN92)</f>
        <v>0.86274509803921573</v>
      </c>
      <c r="EQ94" s="456"/>
      <c r="ER94" s="456"/>
      <c r="ES94" s="457"/>
      <c r="ET94" s="84"/>
      <c r="EU94" s="458">
        <f>IF(ISBLANK(EZ3),"",COUNTIF(EV12:EV90,"=20"))</f>
        <v>48</v>
      </c>
      <c r="EV94" s="458"/>
      <c r="EW94" s="456">
        <f>IF(ISBLANK(EZ3),"",EU94/EU92)</f>
        <v>1</v>
      </c>
      <c r="EX94" s="456"/>
      <c r="EY94" s="456"/>
      <c r="EZ94" s="457"/>
      <c r="FA94" s="84"/>
      <c r="FB94" s="458">
        <f>IF(ISBLANK(FG3),"",COUNTIF(FC12:FC90,"=20"))</f>
        <v>44</v>
      </c>
      <c r="FC94" s="458"/>
      <c r="FD94" s="456">
        <f>IF(ISBLANK(FG3),"",FB94/FB92)</f>
        <v>0.93617021276595747</v>
      </c>
      <c r="FE94" s="456"/>
      <c r="FF94" s="456"/>
      <c r="FG94" s="457"/>
      <c r="FH94" s="84"/>
      <c r="FI94" s="458">
        <f>IF(ISBLANK(FN3),"",COUNTIF(FJ12:FJ90,"=20"))</f>
        <v>36</v>
      </c>
      <c r="FJ94" s="458"/>
      <c r="FK94" s="456">
        <f>IF(ISBLANK(FN3),"",FI94/FI92)</f>
        <v>0.76595744680851063</v>
      </c>
      <c r="FL94" s="456"/>
      <c r="FM94" s="456"/>
      <c r="FN94" s="457"/>
      <c r="FO94" s="84"/>
      <c r="FP94" s="458">
        <f>IF(ISBLANK(DJ3),"",COUNTIF(FQ12:FQ90,"=20"))</f>
        <v>3</v>
      </c>
      <c r="FQ94" s="458"/>
      <c r="FR94" s="456">
        <f>IF(ISBLANK(DJ3),"",FP94/FP92)</f>
        <v>5.8823529411764705E-2</v>
      </c>
      <c r="FS94" s="456"/>
      <c r="FT94" s="456"/>
      <c r="FU94" s="457"/>
      <c r="FV94" s="84"/>
      <c r="FW94" s="458">
        <f>IF(ISBLANK(GB3),"",COUNTIF(FX12:FX90,"=20"))</f>
        <v>0</v>
      </c>
      <c r="FX94" s="458"/>
      <c r="FY94" s="456">
        <f>IF(ISBLANK(GB3),"",FW94/FW92)</f>
        <v>0</v>
      </c>
      <c r="FZ94" s="456"/>
      <c r="GA94" s="456"/>
      <c r="GB94" s="457"/>
      <c r="GC94" s="84"/>
      <c r="GD94" s="458">
        <f>IF(ISBLANK(GI3),"",COUNTIF(GE12:GE90,"=20"))</f>
        <v>35</v>
      </c>
      <c r="GE94" s="458"/>
      <c r="GF94" s="456">
        <f>IF(ISBLANK(GI3),"",GD94/GD92)</f>
        <v>0.77777777777777779</v>
      </c>
      <c r="GG94" s="456"/>
      <c r="GH94" s="456"/>
      <c r="GI94" s="457"/>
      <c r="GJ94" s="84"/>
      <c r="GK94" s="458">
        <f>IF(ISBLANK(GP3),"",COUNTIF(GL12:GL90,"=20"))</f>
        <v>2</v>
      </c>
      <c r="GL94" s="458"/>
      <c r="GM94" s="456">
        <f>IF(ISBLANK(GP3),"",GK94/GK92)</f>
        <v>4.2553191489361701E-2</v>
      </c>
      <c r="GN94" s="456"/>
      <c r="GO94" s="456"/>
      <c r="GP94" s="457"/>
      <c r="GQ94" s="84"/>
      <c r="GR94" s="458">
        <f>IF(ISBLANK(GW3),"",COUNTIF(GS12:GS90,"=20"))</f>
        <v>34</v>
      </c>
      <c r="GS94" s="458"/>
      <c r="GT94" s="456">
        <f>IF(ISBLANK(GI3),"",GR94/GR92)</f>
        <v>0.75555555555555554</v>
      </c>
      <c r="GU94" s="456"/>
      <c r="GV94" s="456"/>
      <c r="GW94" s="457"/>
      <c r="GX94" s="84"/>
      <c r="GY94" s="458">
        <f>IF(ISBLANK(HD3),"",COUNTIF(GZ12:GZ90,"=20"))</f>
        <v>48</v>
      </c>
      <c r="GZ94" s="458"/>
      <c r="HA94" s="456">
        <f>IF(ISBLANK(HD3),"",GY94/GY92)</f>
        <v>0.96</v>
      </c>
      <c r="HB94" s="456"/>
      <c r="HC94" s="456"/>
      <c r="HD94" s="457"/>
      <c r="HE94" s="84"/>
      <c r="HF94" s="458">
        <f>IF(ISBLANK(HK3),"",COUNTIF(HG12:HG90,"=20"))</f>
        <v>24</v>
      </c>
      <c r="HG94" s="458"/>
      <c r="HH94" s="456">
        <f>IF(ISBLANK(HK3),"",HF94/HF92)</f>
        <v>0.5</v>
      </c>
      <c r="HI94" s="456"/>
      <c r="HJ94" s="456"/>
      <c r="HK94" s="457"/>
      <c r="HL94" s="84"/>
      <c r="HM94" s="458">
        <f>IF(ISBLANK(HR3),"",COUNTIF(HN12:HN90,"=20"))</f>
        <v>40</v>
      </c>
      <c r="HN94" s="458"/>
      <c r="HO94" s="456">
        <f>IF(ISBLANK(HR3),"",HM94/HM92)</f>
        <v>0.83333333333333337</v>
      </c>
      <c r="HP94" s="456"/>
      <c r="HQ94" s="456"/>
      <c r="HR94" s="457"/>
      <c r="HS94" s="84"/>
      <c r="HT94" s="458">
        <f>IF(ISBLANK(HY3),"",COUNTIF(HU12:HU90,"=20"))</f>
        <v>42</v>
      </c>
      <c r="HU94" s="458"/>
      <c r="HV94" s="456">
        <f>IF(ISBLANK(HR3),"",HT94/HT92)</f>
        <v>0.91304347826086951</v>
      </c>
      <c r="HW94" s="456"/>
      <c r="HX94" s="456"/>
      <c r="HY94" s="457"/>
      <c r="HZ94" s="84"/>
      <c r="IA94" s="458">
        <f>IF(ISBLANK(IF3),"",COUNTIF(IB12:IB90,"=20"))</f>
        <v>3</v>
      </c>
      <c r="IB94" s="458"/>
      <c r="IC94" s="456">
        <f>IF(ISBLANK(IF3),"",IA94/IA92)</f>
        <v>6.1224489795918366E-2</v>
      </c>
      <c r="ID94" s="456"/>
      <c r="IE94" s="456"/>
      <c r="IF94" s="457"/>
      <c r="IG94" s="84"/>
      <c r="IH94" s="458">
        <f>IF(ISBLANK(IF3),"",COUNTIF(II12:II90,"=20"))</f>
        <v>44</v>
      </c>
      <c r="II94" s="458"/>
      <c r="IJ94" s="456">
        <f>IF(ISBLANK(IF3),"",IH94/IH92)</f>
        <v>0.97777777777777775</v>
      </c>
      <c r="IK94" s="456"/>
      <c r="IL94" s="456"/>
      <c r="IM94" s="457"/>
      <c r="IN94" s="84"/>
      <c r="IO94" s="458">
        <f>IF(ISBLANK(IT3),"",COUNTIF(IP12:IP90,"=20"))</f>
        <v>40</v>
      </c>
      <c r="IP94" s="458"/>
      <c r="IQ94" s="456">
        <f>IF(ISBLANK(IT3),"",IO94/IO92)</f>
        <v>0.86956521739130432</v>
      </c>
      <c r="IR94" s="456"/>
      <c r="IS94" s="456"/>
      <c r="IT94" s="457"/>
      <c r="IU94" s="84"/>
      <c r="IV94" s="458">
        <f>IF(ISBLANK(JA3),"",COUNTIF(IW12:IW90,"=20"))</f>
        <v>0</v>
      </c>
      <c r="IW94" s="458"/>
      <c r="IX94" s="456">
        <f>IF(ISBLANK(JA3),"",IV94/IV92)</f>
        <v>0</v>
      </c>
      <c r="IY94" s="456"/>
      <c r="IZ94" s="456"/>
      <c r="JA94" s="457"/>
      <c r="JB94" s="84"/>
      <c r="JC94" s="458">
        <f>IF(ISBLANK(JH3),"",COUNTIF(JD12:JD90,"=20"))</f>
        <v>33</v>
      </c>
      <c r="JD94" s="458"/>
      <c r="JE94" s="456">
        <f>IF(ISBLANK(JH3),"",JC94/JC92)</f>
        <v>0.7857142857142857</v>
      </c>
      <c r="JF94" s="456"/>
      <c r="JG94" s="456"/>
      <c r="JH94" s="457"/>
      <c r="JI94" s="84"/>
      <c r="JJ94" s="458">
        <f>IF(ISBLANK(JH3),"",COUNTIF(JK12:JK90,"=20"))</f>
        <v>0</v>
      </c>
      <c r="JK94" s="458"/>
      <c r="JL94" s="456" t="e">
        <f>IF(ISBLANK(JH3),"",JJ94/JJ92)</f>
        <v>#DIV/0!</v>
      </c>
      <c r="JM94" s="456"/>
      <c r="JN94" s="456"/>
      <c r="JO94" s="457"/>
      <c r="JP94" s="84"/>
      <c r="JQ94" s="458">
        <f>IF(ISBLANK(JV3),"",COUNTIF(JR12:JR90,"=20"))</f>
        <v>40</v>
      </c>
      <c r="JR94" s="458"/>
      <c r="JS94" s="456">
        <f>IF(ISBLANK(JV3),"",JQ94/JQ92)</f>
        <v>0.95238095238095233</v>
      </c>
      <c r="JT94" s="456"/>
      <c r="JU94" s="456"/>
      <c r="JV94" s="457"/>
      <c r="JW94" s="84"/>
      <c r="JX94" s="458">
        <f>IF(ISBLANK(KQ3),"",COUNTIF(JY12:JY90,"=20"))</f>
        <v>0</v>
      </c>
      <c r="JY94" s="458"/>
      <c r="JZ94" s="456" t="e">
        <f>IF(ISBLANK(KQ3),"",JX94/JX92)</f>
        <v>#DIV/0!</v>
      </c>
      <c r="KA94" s="456"/>
      <c r="KB94" s="456"/>
      <c r="KC94" s="457"/>
      <c r="KD94" s="84"/>
      <c r="KE94" s="458">
        <f>IF(ISBLANK(KJ3),"",COUNTIF(KF12:KF90,"=20"))</f>
        <v>45</v>
      </c>
      <c r="KF94" s="458"/>
      <c r="KG94" s="456">
        <f>IF(ISBLANK(KJ3),"",KE94/KE92)</f>
        <v>0.97826086956521741</v>
      </c>
      <c r="KH94" s="456"/>
      <c r="KI94" s="456"/>
      <c r="KJ94" s="457"/>
      <c r="KK94" s="84"/>
      <c r="KL94" s="458">
        <f>IF(ISBLANK(KQ3),"",COUNTIF(KM12:KM90,"=20"))</f>
        <v>8</v>
      </c>
      <c r="KM94" s="458"/>
      <c r="KN94" s="456">
        <f>IF(ISBLANK(KQ3),"",KL94/KL92)</f>
        <v>0.18604651162790697</v>
      </c>
      <c r="KO94" s="456"/>
      <c r="KP94" s="456"/>
      <c r="KQ94" s="457"/>
      <c r="KR94" s="84"/>
      <c r="KS94" s="458">
        <f>IF(ISBLANK(KX3),"",COUNTIF(KT12:KT90,"=20"))</f>
        <v>38</v>
      </c>
      <c r="KT94" s="458"/>
      <c r="KU94" s="456">
        <f>IF(ISBLANK(KX3),"",KS94/KS92)</f>
        <v>0.88372093023255816</v>
      </c>
      <c r="KV94" s="456"/>
      <c r="KW94" s="456"/>
      <c r="KX94" s="457"/>
      <c r="KY94" s="85"/>
      <c r="KZ94" s="458">
        <f>IF(ISBLANK(LE3),"",COUNTIF(LA12:LA90,"=20"))</f>
        <v>44</v>
      </c>
      <c r="LA94" s="458"/>
      <c r="LB94" s="456">
        <f>IF(ISBLANK(LE3),"",KZ94/KZ92)</f>
        <v>0.97777777777777775</v>
      </c>
      <c r="LC94" s="456"/>
      <c r="LD94" s="456"/>
      <c r="LE94" s="457"/>
      <c r="LF94" s="84"/>
      <c r="LG94" s="458">
        <f>IF(ISBLANK(LL3),"",COUNTIF(LH12:LH90,"=20"))</f>
        <v>34</v>
      </c>
      <c r="LH94" s="458"/>
      <c r="LI94" s="456">
        <f>IF(ISBLANK(LL3),"",LG94/LG92)</f>
        <v>0.85</v>
      </c>
      <c r="LJ94" s="456"/>
      <c r="LK94" s="456"/>
      <c r="LL94" s="457"/>
      <c r="LM94" s="84"/>
      <c r="LN94" s="458">
        <f>IF(ISBLANK(LS3),"",COUNTIF(LO12:LO90,"=20"))</f>
        <v>2</v>
      </c>
      <c r="LO94" s="458"/>
      <c r="LP94" s="456">
        <f>IF(ISBLANK(LS3),"",LN94/LN92)</f>
        <v>4.6511627906976744E-2</v>
      </c>
      <c r="LQ94" s="456"/>
      <c r="LR94" s="456"/>
      <c r="LS94" s="457"/>
      <c r="LT94" s="84"/>
      <c r="LU94" s="458">
        <f>IF(ISBLANK(LS3),"",COUNTIF(LV12:LV90,"=20"))</f>
        <v>0</v>
      </c>
      <c r="LV94" s="458"/>
      <c r="LW94" s="456" t="e">
        <f>IF(ISBLANK(LS3),"",LU94/LU92)</f>
        <v>#DIV/0!</v>
      </c>
      <c r="LX94" s="456"/>
      <c r="LY94" s="456"/>
      <c r="LZ94" s="457"/>
      <c r="MA94" s="84"/>
      <c r="MB94" s="458" t="str">
        <f>IF(ISBLANK(MG3),"",COUNTIF(MC12:MC90,"=20"))</f>
        <v/>
      </c>
      <c r="MC94" s="458"/>
      <c r="MD94" s="456" t="str">
        <f>IF(ISBLANK(MG3),"",MB94/MB92)</f>
        <v/>
      </c>
      <c r="ME94" s="456"/>
      <c r="MF94" s="456"/>
      <c r="MG94" s="457"/>
      <c r="MH94" s="84"/>
      <c r="MI94" s="458" t="str">
        <f>IF(ISBLANK(MN3),"",COUNTIF(MJ12:MJ90,"=20"))</f>
        <v/>
      </c>
      <c r="MJ94" s="458"/>
      <c r="MK94" s="456" t="str">
        <f>IF(ISBLANK(MN3),"",MI94/MI92)</f>
        <v/>
      </c>
      <c r="ML94" s="456"/>
      <c r="MM94" s="456"/>
      <c r="MN94" s="457"/>
      <c r="MO94" s="84"/>
      <c r="MP94" s="458" t="str">
        <f>IF(ISBLANK(MU3),"",COUNTIF(MQ12:MQ90,"=20"))</f>
        <v/>
      </c>
      <c r="MQ94" s="458"/>
      <c r="MR94" s="456" t="str">
        <f>IF(ISBLANK(MU3),"",MP94/MP92)</f>
        <v/>
      </c>
      <c r="MS94" s="456"/>
      <c r="MT94" s="456"/>
      <c r="MU94" s="457"/>
      <c r="MV94" s="84"/>
      <c r="MW94" s="458" t="str">
        <f>IF(ISBLANK(NP3),"",COUNTIF(MX12:MX90,"=20"))</f>
        <v/>
      </c>
      <c r="MX94" s="458"/>
      <c r="MY94" s="456" t="str">
        <f>IF(ISBLANK(NP3),"",MW94/MW92)</f>
        <v/>
      </c>
      <c r="MZ94" s="456"/>
      <c r="NA94" s="456"/>
      <c r="NB94" s="457"/>
      <c r="NC94" s="84"/>
      <c r="ND94" s="458" t="str">
        <f>IF(ISBLANK(NB3),"",COUNTIF(NE12:NE90,"=20"))</f>
        <v/>
      </c>
      <c r="NE94" s="458"/>
      <c r="NF94" s="456" t="str">
        <f>IF(ISBLANK(NB3),"",ND94/ND92)</f>
        <v/>
      </c>
      <c r="NG94" s="456"/>
      <c r="NH94" s="456"/>
      <c r="NI94" s="457"/>
      <c r="NJ94" s="84"/>
      <c r="NK94" s="458" t="str">
        <f>IF(ISBLANK(OD3),"",COUNTIF(NL12:NL90,"=20"))</f>
        <v/>
      </c>
      <c r="NL94" s="458"/>
      <c r="NM94" s="456" t="str">
        <f>IF(ISBLANK(OD3),"",NK94/NK92)</f>
        <v/>
      </c>
      <c r="NN94" s="456"/>
      <c r="NO94" s="456"/>
      <c r="NP94" s="457"/>
      <c r="NQ94" s="84"/>
      <c r="NR94" s="458" t="str">
        <f>IF(ISBLANK(NI3),"",COUNTIF(NS12:NS90,"=20"))</f>
        <v/>
      </c>
      <c r="NS94" s="458"/>
      <c r="NT94" s="456" t="str">
        <f>IF(ISBLANK(NI3),"",NR94/NR92)</f>
        <v/>
      </c>
      <c r="NU94" s="456"/>
      <c r="NV94" s="456"/>
      <c r="NW94" s="457"/>
      <c r="NX94" s="84"/>
      <c r="NY94" s="458" t="str">
        <f>IF(ISBLANK(OK3),"",COUNTIF(NZ12:NZ90,"=20"))</f>
        <v/>
      </c>
      <c r="NZ94" s="458"/>
      <c r="OA94" s="456" t="str">
        <f>IF(ISBLANK(OK3),"",NY94/NY92)</f>
        <v/>
      </c>
      <c r="OB94" s="456"/>
      <c r="OC94" s="456"/>
      <c r="OD94" s="457"/>
      <c r="OE94" s="84"/>
      <c r="OF94" s="458" t="str">
        <f>IF(ISBLANK(NW3),"",COUNTIF(OG12:OG90,"=20"))</f>
        <v/>
      </c>
      <c r="OG94" s="458"/>
      <c r="OH94" s="456" t="str">
        <f>IF(ISBLANK(NW3),"",OF94/OF92)</f>
        <v/>
      </c>
      <c r="OI94" s="456"/>
      <c r="OJ94" s="456"/>
      <c r="OK94" s="457"/>
      <c r="OL94" s="84"/>
      <c r="OM94" s="458" t="str">
        <f>IF(ISBLANK(OR3),"",COUNTIF(ON12:ON90,"=20"))</f>
        <v/>
      </c>
      <c r="ON94" s="458"/>
      <c r="OO94" s="456" t="str">
        <f>IF(ISBLANK(OR3),"",OM94/OM92)</f>
        <v/>
      </c>
      <c r="OP94" s="456"/>
      <c r="OQ94" s="456"/>
      <c r="OR94" s="457"/>
      <c r="OS94" s="84"/>
      <c r="OT94" s="458" t="str">
        <f>IF(ISBLANK(OY3),"",COUNTIF(OU12:OU90,"=20"))</f>
        <v/>
      </c>
      <c r="OU94" s="458"/>
      <c r="OV94" s="456" t="str">
        <f>IF(ISBLANK(OY3),"",OT94/OT92)</f>
        <v/>
      </c>
      <c r="OW94" s="456"/>
      <c r="OX94" s="456"/>
      <c r="OY94" s="457"/>
      <c r="OZ94" s="84"/>
      <c r="PA94" s="458" t="str">
        <f>IF(ISBLANK(PF3),"",COUNTIF(PB12:PB90,"=20"))</f>
        <v/>
      </c>
      <c r="PB94" s="458"/>
      <c r="PC94" s="456" t="str">
        <f>IF(ISBLANK(PF3),"",PA94/PA92)</f>
        <v/>
      </c>
      <c r="PD94" s="456"/>
      <c r="PE94" s="456"/>
      <c r="PF94" s="457"/>
      <c r="PG94" s="84"/>
      <c r="PH94" s="458" t="str">
        <f>IF(ISBLANK(PM3),"",COUNTIF(PI12:PI90,"=20"))</f>
        <v/>
      </c>
      <c r="PI94" s="458"/>
      <c r="PJ94" s="456" t="str">
        <f>IF(ISBLANK(PM3),"",PH94/PH92)</f>
        <v/>
      </c>
      <c r="PK94" s="456"/>
      <c r="PL94" s="456"/>
      <c r="PM94" s="457"/>
      <c r="PN94" s="84"/>
      <c r="PO94" s="458" t="str">
        <f>IF(ISBLANK(PT3),"",COUNTIF(PP12:PP90,"=20"))</f>
        <v/>
      </c>
      <c r="PP94" s="458"/>
      <c r="PQ94" s="456" t="str">
        <f>IF(ISBLANK(PT3),"",PO94/PO92)</f>
        <v/>
      </c>
      <c r="PR94" s="456"/>
      <c r="PS94" s="456"/>
      <c r="PT94" s="457"/>
      <c r="PU94" s="84"/>
      <c r="PV94" s="458" t="str">
        <f>IF(ISBLANK(QA3),"",COUNTIF(PW12:PW90,"=20"))</f>
        <v/>
      </c>
      <c r="PW94" s="458"/>
      <c r="PX94" s="456" t="str">
        <f>IF(ISBLANK(QA3),"",PV94/PV92)</f>
        <v/>
      </c>
      <c r="PY94" s="456"/>
      <c r="PZ94" s="456"/>
      <c r="QA94" s="457"/>
      <c r="QB94" s="84"/>
      <c r="QC94" s="458" t="str">
        <f>IF(ISBLANK(QH3),"",COUNTIF(QD12:QD90,"=20"))</f>
        <v/>
      </c>
      <c r="QD94" s="458"/>
      <c r="QE94" s="456" t="str">
        <f>IF(ISBLANK(QH3),"",QC94/QC92)</f>
        <v/>
      </c>
      <c r="QF94" s="456"/>
      <c r="QG94" s="456"/>
      <c r="QH94" s="457"/>
      <c r="QI94" s="85"/>
      <c r="QJ94" s="458" t="str">
        <f>IF(ISBLANK(QV3),"",COUNTIF(QK12:QK90,"=20"))</f>
        <v/>
      </c>
      <c r="QK94" s="458"/>
      <c r="QL94" s="456" t="str">
        <f>IF(ISBLANK(QV3),"",QJ94/QJ92)</f>
        <v/>
      </c>
      <c r="QM94" s="456"/>
      <c r="QN94" s="456"/>
      <c r="QO94" s="457"/>
      <c r="QP94" s="85"/>
      <c r="QQ94" s="458" t="str">
        <f>IF(ISBLANK(QO3),"",COUNTIF(QR12:QR90,"=20"))</f>
        <v/>
      </c>
      <c r="QR94" s="458"/>
      <c r="QS94" s="456" t="str">
        <f>IF(ISBLANK(QO3),"",QQ94/QQ92)</f>
        <v/>
      </c>
      <c r="QT94" s="456"/>
      <c r="QU94" s="456"/>
      <c r="QV94" s="457"/>
    </row>
    <row r="95" spans="1:464" ht="15" customHeight="1">
      <c r="A95" s="496"/>
      <c r="B95" s="86" t="s">
        <v>147</v>
      </c>
      <c r="C95" s="80"/>
      <c r="D95" s="458">
        <f>IF(ISBLANK(I3),"",COUNTIF(F12:F90,"=20")+COUNTIF(F12:F90,"=30"))</f>
        <v>0</v>
      </c>
      <c r="E95" s="458"/>
      <c r="F95" s="456" t="e">
        <f>IF(ISBLANK(I3),"",D95/D92)</f>
        <v>#DIV/0!</v>
      </c>
      <c r="G95" s="456"/>
      <c r="H95" s="293"/>
      <c r="I95" s="87"/>
      <c r="J95" s="83"/>
      <c r="K95" s="458">
        <f>IF(ISBLANK(P3),"",COUNTIF(M12:M90,"=20")+COUNTIF(M12:M90,"=30"))</f>
        <v>6</v>
      </c>
      <c r="L95" s="458"/>
      <c r="M95" s="456">
        <f>IF(ISBLANK(P3),"",K95/K92)</f>
        <v>8.9552238805970144E-2</v>
      </c>
      <c r="N95" s="456"/>
      <c r="O95" s="293"/>
      <c r="P95" s="87"/>
      <c r="Q95" s="84"/>
      <c r="R95" s="458">
        <f>IF(ISBLANK(W3),"",COUNTIF(T12:T90,"=20")+COUNTIF(T12:T90,"=30"))</f>
        <v>45</v>
      </c>
      <c r="S95" s="458"/>
      <c r="T95" s="456">
        <f>IF(ISBLANK(W3),"",R95/R92)</f>
        <v>0.72580645161290325</v>
      </c>
      <c r="U95" s="456"/>
      <c r="V95" s="293"/>
      <c r="W95" s="87"/>
      <c r="X95" s="84"/>
      <c r="Y95" s="458">
        <f>IF(ISBLANK(AD3),"",COUNTIF(AA12:AA90,"=20")+COUNTIF(AA12:AA90,"=30"))</f>
        <v>4</v>
      </c>
      <c r="Z95" s="458"/>
      <c r="AA95" s="456">
        <f>IF(ISBLANK(AD3),"",Y95/Y92)</f>
        <v>6.4516129032258063E-2</v>
      </c>
      <c r="AB95" s="456"/>
      <c r="AC95" s="293"/>
      <c r="AD95" s="87"/>
      <c r="AE95" s="84"/>
      <c r="AF95" s="458">
        <f>IF(ISBLANK(AK3),"",COUNTIF(AH12:AH90,"=20")+COUNTIF(AH12:AH90,"=30"))</f>
        <v>27</v>
      </c>
      <c r="AG95" s="458"/>
      <c r="AH95" s="456">
        <f>IF(ISBLANK(AK3),"",AF95/AF92)</f>
        <v>0.46551724137931033</v>
      </c>
      <c r="AI95" s="456"/>
      <c r="AJ95" s="293"/>
      <c r="AK95" s="87"/>
      <c r="AL95" s="84"/>
      <c r="AM95" s="458">
        <f>IF(ISBLANK(AR3),"",COUNTIF(AO12:AO90,"=20")+COUNTIF(AO12:AO90,"=30"))</f>
        <v>3</v>
      </c>
      <c r="AN95" s="458"/>
      <c r="AO95" s="456">
        <f>IF(ISBLANK(AR3),"",AM95/AM92)</f>
        <v>4.8387096774193547E-2</v>
      </c>
      <c r="AP95" s="456"/>
      <c r="AQ95" s="293"/>
      <c r="AR95" s="87"/>
      <c r="AS95" s="84"/>
      <c r="AT95" s="464">
        <f>IF(ISBLANK(AY3),"",COUNTIF(AV12:AV90,"=20")+COUNTIF(AV12:AV90,"=30"))</f>
        <v>43</v>
      </c>
      <c r="AU95" s="458"/>
      <c r="AV95" s="456">
        <f>IF(ISBLANK(AY3),"",AT95/AT92)</f>
        <v>0.71666666666666667</v>
      </c>
      <c r="AW95" s="456"/>
      <c r="AX95" s="293"/>
      <c r="AY95" s="87"/>
      <c r="AZ95" s="84"/>
      <c r="BA95" s="458">
        <f>IF(ISBLANK(BF3),"",COUNTIF(BC12:BC90,"=20")+COUNTIF(BC12:BC90,"=30"))</f>
        <v>41</v>
      </c>
      <c r="BB95" s="458"/>
      <c r="BC95" s="456">
        <f>IF(ISBLANK(BF3),"",BA95/BA92)</f>
        <v>0.80392156862745101</v>
      </c>
      <c r="BD95" s="456"/>
      <c r="BE95" s="293"/>
      <c r="BF95" s="87"/>
      <c r="BG95" s="84"/>
      <c r="BH95" s="458">
        <f>IF(ISBLANK(BM3),"",COUNTIF(BJ12:BJ90,"=20")+COUNTIF(BJ12:BJ90,"=30"))</f>
        <v>41</v>
      </c>
      <c r="BI95" s="458"/>
      <c r="BJ95" s="456">
        <f>IF(ISBLANK(BM3),"",BH95/BH92)</f>
        <v>0.7592592592592593</v>
      </c>
      <c r="BK95" s="456"/>
      <c r="BL95" s="293"/>
      <c r="BM95" s="87"/>
      <c r="BN95" s="84"/>
      <c r="BO95" s="458">
        <f>IF(ISBLANK(BT3),"",COUNTIF(BQ12:BQ90,"=20")+COUNTIF(BQ12:BQ90,"=30"))</f>
        <v>0</v>
      </c>
      <c r="BP95" s="458"/>
      <c r="BQ95" s="456">
        <f>IF(ISBLANK(BT3),"",BO95/BO92)</f>
        <v>0</v>
      </c>
      <c r="BR95" s="456"/>
      <c r="BS95" s="293"/>
      <c r="BT95" s="87"/>
      <c r="BU95" s="84"/>
      <c r="BV95" s="458">
        <f>IF(ISBLANK(CA3),"",COUNTIF(BX12:BX90,"=20")+COUNTIF(BX12:BX90,"=30"))</f>
        <v>13</v>
      </c>
      <c r="BW95" s="458"/>
      <c r="BX95" s="456">
        <f>IF(ISBLANK(CA3),"",BV95/BV92)</f>
        <v>0.22807017543859648</v>
      </c>
      <c r="BY95" s="456"/>
      <c r="BZ95" s="293"/>
      <c r="CA95" s="87"/>
      <c r="CB95" s="84"/>
      <c r="CC95" s="458">
        <f>IF(ISBLANK(CH3),"",COUNTIF(CE12:CE90,"=20")+COUNTIF(CE12:CE90,"=30"))</f>
        <v>28</v>
      </c>
      <c r="CD95" s="458"/>
      <c r="CE95" s="456">
        <f>IF(ISBLANK(CH3),"",CC95/CC92)</f>
        <v>0.51851851851851849</v>
      </c>
      <c r="CF95" s="456"/>
      <c r="CG95" s="293"/>
      <c r="CH95" s="87"/>
      <c r="CI95" s="84"/>
      <c r="CJ95" s="458">
        <f>IF(ISBLANK(CO3),"",COUNTIF(CL12:CL90,"=20")+COUNTIF(CL12:CL90,"=30"))</f>
        <v>40</v>
      </c>
      <c r="CK95" s="458"/>
      <c r="CL95" s="456">
        <f>IF(ISBLANK(CO3),"",CJ95/CJ92)</f>
        <v>0.70175438596491224</v>
      </c>
      <c r="CM95" s="456"/>
      <c r="CN95" s="293"/>
      <c r="CO95" s="87"/>
      <c r="CP95" s="84"/>
      <c r="CQ95" s="458">
        <f>IF(ISBLANK(CV3),"",COUNTIF(CS12:CS90,"=20")+COUNTIF(CS12:CS90,"=30"))</f>
        <v>46</v>
      </c>
      <c r="CR95" s="458"/>
      <c r="CS95" s="456">
        <f>IF(ISBLANK(CV3),"",CQ95/CQ92)</f>
        <v>0.85185185185185186</v>
      </c>
      <c r="CT95" s="456"/>
      <c r="CU95" s="293"/>
      <c r="CV95" s="87"/>
      <c r="CW95" s="84"/>
      <c r="CX95" s="458">
        <f>IF(ISBLANK(DC3),"",COUNTIF(CZ12:CZ90,"=20")+COUNTIF(CZ12:CZ90,"=30"))</f>
        <v>45</v>
      </c>
      <c r="CY95" s="458"/>
      <c r="CZ95" s="456">
        <f>IF(ISBLANK(DC3),"",CX95/CX92)</f>
        <v>0.84905660377358494</v>
      </c>
      <c r="DA95" s="456"/>
      <c r="DB95" s="293"/>
      <c r="DC95" s="87"/>
      <c r="DD95" s="84"/>
      <c r="DE95" s="458">
        <f>IF(ISBLANK(DJ3),"",COUNTIF(DG12:DG90,"=20")+COUNTIF(DG12:DG90,"=30"))</f>
        <v>32</v>
      </c>
      <c r="DF95" s="458"/>
      <c r="DG95" s="456">
        <f>IF(ISBLANK(DJ3),"",DE95/DE92)</f>
        <v>0.61538461538461542</v>
      </c>
      <c r="DH95" s="456"/>
      <c r="DI95" s="293"/>
      <c r="DJ95" s="87"/>
      <c r="DK95" s="84"/>
      <c r="DL95" s="458">
        <f>IF(ISBLANK(DQ3),"",COUNTIF(DN12:DN90,"=20")+COUNTIF(DN12:DN90,"=30"))</f>
        <v>0</v>
      </c>
      <c r="DM95" s="458"/>
      <c r="DN95" s="456">
        <f>IF(ISBLANK(DQ3),"",DL95/DL92)</f>
        <v>0</v>
      </c>
      <c r="DO95" s="456"/>
      <c r="DP95" s="293"/>
      <c r="DQ95" s="87"/>
      <c r="DR95" s="84"/>
      <c r="DS95" s="458">
        <f>IF(ISBLANK(DX3),"",COUNTIF(DU12:DU90,"=20")+COUNTIF(DU12:DU90,"=30"))</f>
        <v>12</v>
      </c>
      <c r="DT95" s="458"/>
      <c r="DU95" s="456">
        <f>IF(ISBLANK(DX3),"",DS95/DS92)</f>
        <v>0.27272727272727271</v>
      </c>
      <c r="DV95" s="456"/>
      <c r="DW95" s="293"/>
      <c r="DX95" s="87"/>
      <c r="DY95" s="84"/>
      <c r="DZ95" s="458">
        <f>IF(ISBLANK(EE3),"",COUNTIF(EB12:EB90,"=20")+COUNTIF(EB12:EB90,"=30"))</f>
        <v>39</v>
      </c>
      <c r="EA95" s="458"/>
      <c r="EB95" s="456">
        <f>IF(ISBLANK(EE3),"",DZ95/DZ92)</f>
        <v>0.75</v>
      </c>
      <c r="EC95" s="456"/>
      <c r="ED95" s="293"/>
      <c r="EE95" s="87"/>
      <c r="EF95" s="84"/>
      <c r="EG95" s="458">
        <f>IF(ISBLANK(EL3),"",COUNTIF(EI12:EI90,"=20")+COUNTIF(EI12:EI90,"=30"))</f>
        <v>3</v>
      </c>
      <c r="EH95" s="458"/>
      <c r="EI95" s="456">
        <f>IF(ISBLANK(EL3),"",EG95/EG92)</f>
        <v>5.8823529411764705E-2</v>
      </c>
      <c r="EJ95" s="456"/>
      <c r="EK95" s="293"/>
      <c r="EL95" s="87"/>
      <c r="EM95" s="84"/>
      <c r="EN95" s="458">
        <f>IF(ISBLANK(ES3),"",COUNTIF(EP12:EP90,"=20")+COUNTIF(EP12:EP90,"=30"))</f>
        <v>32</v>
      </c>
      <c r="EO95" s="458"/>
      <c r="EP95" s="456">
        <f>IF(ISBLANK(ES3),"",EN95/EN92)</f>
        <v>0.62745098039215685</v>
      </c>
      <c r="EQ95" s="456"/>
      <c r="ER95" s="293"/>
      <c r="ES95" s="87"/>
      <c r="ET95" s="84"/>
      <c r="EU95" s="458">
        <f>IF(ISBLANK(EZ3),"",COUNTIF(EW12:EW90,"=20")+COUNTIF(EW12:EW90,"=30"))</f>
        <v>0</v>
      </c>
      <c r="EV95" s="458"/>
      <c r="EW95" s="456">
        <f>IF(ISBLANK(EZ3),"",EU95/EU92)</f>
        <v>0</v>
      </c>
      <c r="EX95" s="456"/>
      <c r="EY95" s="293"/>
      <c r="EZ95" s="87"/>
      <c r="FA95" s="84"/>
      <c r="FB95" s="458">
        <f>IF(ISBLANK(FG3),"",COUNTIF(FD12:FD90,"=20")+COUNTIF(FD12:FD90,"=30")+COUNTIF(FD12:FD90,"=40"))</f>
        <v>3</v>
      </c>
      <c r="FC95" s="458"/>
      <c r="FD95" s="456">
        <f>IF(ISBLANK(FG3),"",FB95/FB92)</f>
        <v>6.3829787234042548E-2</v>
      </c>
      <c r="FE95" s="456"/>
      <c r="FF95" s="293"/>
      <c r="FG95" s="87"/>
      <c r="FH95" s="84"/>
      <c r="FI95" s="458">
        <f>IF(ISBLANK(FN3),"",COUNTIF(FK12:FK90,"=20")+COUNTIF(FK12:FK90,"=30"))</f>
        <v>30</v>
      </c>
      <c r="FJ95" s="458"/>
      <c r="FK95" s="456">
        <f>IF(ISBLANK(FN3),"",FI95/FI92)</f>
        <v>0.63829787234042556</v>
      </c>
      <c r="FL95" s="456"/>
      <c r="FM95" s="293"/>
      <c r="FN95" s="87"/>
      <c r="FO95" s="84"/>
      <c r="FP95" s="458">
        <f>IF(ISBLANK(DJ3),"",COUNTIF(FR12:FR90,"=20")+COUNTIF(FR12:FR90,"=30"))</f>
        <v>3</v>
      </c>
      <c r="FQ95" s="458"/>
      <c r="FR95" s="456">
        <f>IF(ISBLANK(DJ3),"",FP95/FP92)</f>
        <v>5.8823529411764705E-2</v>
      </c>
      <c r="FS95" s="456"/>
      <c r="FT95" s="293"/>
      <c r="FU95" s="87"/>
      <c r="FV95" s="84"/>
      <c r="FW95" s="458">
        <f>IF(ISBLANK(GB3),"",COUNTIF(FY12:FY90,"=20")+COUNTIF(FY12:FY90,"=30"))</f>
        <v>0</v>
      </c>
      <c r="FX95" s="458"/>
      <c r="FY95" s="456">
        <f>IF(ISBLANK(GB3),"",FW95/FW92)</f>
        <v>0</v>
      </c>
      <c r="FZ95" s="456"/>
      <c r="GA95" s="293"/>
      <c r="GB95" s="87"/>
      <c r="GC95" s="84"/>
      <c r="GD95" s="458">
        <f>IF(ISBLANK(GI3),"",COUNTIF(GF12:GF90,"=20")+COUNTIF(GF12:GF90,"=30"))</f>
        <v>30</v>
      </c>
      <c r="GE95" s="458"/>
      <c r="GF95" s="456">
        <f>IF(ISBLANK(GI3),"",GD95/GD92)</f>
        <v>0.66666666666666663</v>
      </c>
      <c r="GG95" s="456"/>
      <c r="GH95" s="293"/>
      <c r="GI95" s="87"/>
      <c r="GJ95" s="84"/>
      <c r="GK95" s="458">
        <f>IF(ISBLANK(GP3),"",COUNTIF(GM12:GM90,"=20")+COUNTIF(GM12:GM90,"=30"))</f>
        <v>28</v>
      </c>
      <c r="GL95" s="458"/>
      <c r="GM95" s="456">
        <f>IF(ISBLANK(GP3),"",GK95/GK92)</f>
        <v>0.5957446808510638</v>
      </c>
      <c r="GN95" s="456"/>
      <c r="GO95" s="293"/>
      <c r="GP95" s="87"/>
      <c r="GQ95" s="84"/>
      <c r="GR95" s="458">
        <f>IF(ISBLANK(GW3),"",COUNTIF(GT12:GT90,"=20")+COUNTIF(GT12:GT90,"=30"))</f>
        <v>13</v>
      </c>
      <c r="GS95" s="458"/>
      <c r="GT95" s="456">
        <f>IF(ISBLANK(GI3),"",GR95/GR92)</f>
        <v>0.28888888888888886</v>
      </c>
      <c r="GU95" s="456"/>
      <c r="GV95" s="293"/>
      <c r="GW95" s="87"/>
      <c r="GX95" s="84"/>
      <c r="GY95" s="458">
        <f>IF(ISBLANK(HD3),"",COUNTIF(HA12:HA90,"=20")+COUNTIF(HA12:HA90,"=30"))</f>
        <v>34</v>
      </c>
      <c r="GZ95" s="458"/>
      <c r="HA95" s="456">
        <f>IF(ISBLANK(HD3),"",GY95/GY92)</f>
        <v>0.68</v>
      </c>
      <c r="HB95" s="456"/>
      <c r="HC95" s="293"/>
      <c r="HD95" s="87"/>
      <c r="HE95" s="84"/>
      <c r="HF95" s="458">
        <f>IF(ISBLANK(HK3),"",COUNTIF(HH12:HH90,"=20")+COUNTIF(HH12:HH90,"=30"))</f>
        <v>3</v>
      </c>
      <c r="HG95" s="458"/>
      <c r="HH95" s="456">
        <f>IF(ISBLANK(HK3),"",HF95/HF92)</f>
        <v>6.25E-2</v>
      </c>
      <c r="HI95" s="456"/>
      <c r="HJ95" s="293"/>
      <c r="HK95" s="87"/>
      <c r="HL95" s="84"/>
      <c r="HM95" s="458">
        <f>IF(ISBLANK(HR3),"",COUNTIF(HO12:HO90,"=20")+COUNTIF(HO12:HO90,"=30"))</f>
        <v>5</v>
      </c>
      <c r="HN95" s="458"/>
      <c r="HO95" s="456">
        <f>IF(ISBLANK(HR3),"",HM95/HM92)</f>
        <v>0.10416666666666667</v>
      </c>
      <c r="HP95" s="456"/>
      <c r="HQ95" s="293"/>
      <c r="HR95" s="87"/>
      <c r="HS95" s="84"/>
      <c r="HT95" s="458">
        <f>IF(ISBLANK(HY3),"",COUNTIF(HV12:HV90,"=20")+COUNTIF(HV12:HV90,"=30"))</f>
        <v>37</v>
      </c>
      <c r="HU95" s="458"/>
      <c r="HV95" s="456">
        <f>IF(ISBLANK(HR3),"",HT95/HT92)</f>
        <v>0.80434782608695654</v>
      </c>
      <c r="HW95" s="456"/>
      <c r="HX95" s="293"/>
      <c r="HY95" s="87"/>
      <c r="HZ95" s="84"/>
      <c r="IA95" s="458">
        <f>IF(ISBLANK(IF3),"",COUNTIF(IC12:IC90,"=20")+COUNTIF(IC12:IC90,"=30"))</f>
        <v>7</v>
      </c>
      <c r="IB95" s="458"/>
      <c r="IC95" s="456">
        <f>IF(ISBLANK(IF3),"",IA95/IA92)</f>
        <v>0.14285714285714285</v>
      </c>
      <c r="ID95" s="456"/>
      <c r="IE95" s="293"/>
      <c r="IF95" s="87"/>
      <c r="IG95" s="84"/>
      <c r="IH95" s="458">
        <f>IF(ISBLANK(IF3),"",COUNTIF(IJ12:IJ90,"=20")+COUNTIF(IJ12:IJ90,"=30"))</f>
        <v>36</v>
      </c>
      <c r="II95" s="458"/>
      <c r="IJ95" s="456">
        <f>IF(ISBLANK(IF3),"",IH95/IH92)</f>
        <v>0.8</v>
      </c>
      <c r="IK95" s="456"/>
      <c r="IL95" s="293"/>
      <c r="IM95" s="87"/>
      <c r="IN95" s="84"/>
      <c r="IO95" s="458">
        <f>IF(ISBLANK(IT3),"",COUNTIF(IQ12:IQ90,"=20")+COUNTIF(IQ12:IQ90,"=30"))</f>
        <v>19</v>
      </c>
      <c r="IP95" s="458"/>
      <c r="IQ95" s="456">
        <f>IF(ISBLANK(IT3),"",IO95/IO92)</f>
        <v>0.41304347826086957</v>
      </c>
      <c r="IR95" s="456"/>
      <c r="IS95" s="293"/>
      <c r="IT95" s="87"/>
      <c r="IU95" s="84"/>
      <c r="IV95" s="458">
        <f>IF(ISBLANK(JA3),"",COUNTIF(IX12:IX90,"=20")+COUNTIF(IX12:IX90,"=30"))</f>
        <v>1</v>
      </c>
      <c r="IW95" s="458"/>
      <c r="IX95" s="456">
        <f>IF(ISBLANK(JA3),"",IV95/IV92)</f>
        <v>2.0408163265306121E-2</v>
      </c>
      <c r="IY95" s="456"/>
      <c r="IZ95" s="293"/>
      <c r="JA95" s="87"/>
      <c r="JB95" s="84"/>
      <c r="JC95" s="458">
        <f>IF(ISBLANK(JH3),"",COUNTIF(JE12:JE90,"=20")+COUNTIF(JE12:JE90,"=30"))</f>
        <v>40</v>
      </c>
      <c r="JD95" s="458"/>
      <c r="JE95" s="456">
        <f>IF(ISBLANK(JH3),"",JC95/JC92)</f>
        <v>0.95238095238095233</v>
      </c>
      <c r="JF95" s="456"/>
      <c r="JG95" s="293"/>
      <c r="JH95" s="87"/>
      <c r="JI95" s="84"/>
      <c r="JJ95" s="458">
        <f>IF(ISBLANK(JH3),"",COUNTIF(JL12:JL90,"=20")+COUNTIF(JL12:JL90,"=30"))</f>
        <v>0</v>
      </c>
      <c r="JK95" s="458"/>
      <c r="JL95" s="456" t="e">
        <f>IF(ISBLANK(JH3),"",JJ95/JJ92)</f>
        <v>#DIV/0!</v>
      </c>
      <c r="JM95" s="456"/>
      <c r="JN95" s="293"/>
      <c r="JO95" s="87"/>
      <c r="JP95" s="84"/>
      <c r="JQ95" s="458">
        <f>IF(ISBLANK(JV3),"",COUNTIF(JS12:JS90,"=20")+COUNTIF(JS12:JS90,"=30"))</f>
        <v>22</v>
      </c>
      <c r="JR95" s="458"/>
      <c r="JS95" s="456">
        <f>IF(ISBLANK(JV3),"",JQ95/JQ92)</f>
        <v>0.52380952380952384</v>
      </c>
      <c r="JT95" s="456"/>
      <c r="JU95" s="293"/>
      <c r="JV95" s="87"/>
      <c r="JW95" s="84"/>
      <c r="JX95" s="458">
        <f>IF(ISBLANK(KQ3),"",COUNTIF(JZ12:JZ90,"=20")+COUNTIF(JZ12:JZ90,"=30"))</f>
        <v>0</v>
      </c>
      <c r="JY95" s="458"/>
      <c r="JZ95" s="456" t="e">
        <f>IF(ISBLANK(KQ3),"",JX95/JX92)</f>
        <v>#DIV/0!</v>
      </c>
      <c r="KA95" s="456"/>
      <c r="KB95" s="293"/>
      <c r="KC95" s="87"/>
      <c r="KD95" s="84"/>
      <c r="KE95" s="458">
        <f>IF(ISBLANK(KJ3),"",COUNTIF(KG12:KG90,"=20")+COUNTIF(KG12:KG90,"=30"))</f>
        <v>31</v>
      </c>
      <c r="KF95" s="458"/>
      <c r="KG95" s="456">
        <f>IF(ISBLANK(KJ3),"",KE95/KE92)</f>
        <v>0.67391304347826086</v>
      </c>
      <c r="KH95" s="456"/>
      <c r="KI95" s="293"/>
      <c r="KJ95" s="87"/>
      <c r="KK95" s="84"/>
      <c r="KL95" s="458">
        <f>IF(ISBLANK(KQ3),"",COUNTIF(KN12:KN90,"=20")+COUNTIF(KN12:KN90,"=30"))</f>
        <v>0</v>
      </c>
      <c r="KM95" s="458"/>
      <c r="KN95" s="456">
        <f>IF(ISBLANK(KQ3),"",KL95/KL92)</f>
        <v>0</v>
      </c>
      <c r="KO95" s="456"/>
      <c r="KP95" s="293"/>
      <c r="KQ95" s="87"/>
      <c r="KR95" s="84"/>
      <c r="KS95" s="458">
        <f>IF(ISBLANK(KX3),"",COUNTIF(KU12:KU90,"=20")+COUNTIF(KU12:KU90,"=30"))</f>
        <v>4</v>
      </c>
      <c r="KT95" s="458"/>
      <c r="KU95" s="456">
        <f>IF(ISBLANK(KX3),"",KS95/KS92)</f>
        <v>9.3023255813953487E-2</v>
      </c>
      <c r="KV95" s="456"/>
      <c r="KW95" s="293"/>
      <c r="KX95" s="87"/>
      <c r="KY95" s="85"/>
      <c r="KZ95" s="458">
        <f>IF(ISBLANK(LE3),"",COUNTIF(LB12:LB90,"=20")+COUNTIF(LB12:LB90,"=30"))</f>
        <v>1</v>
      </c>
      <c r="LA95" s="458"/>
      <c r="LB95" s="456">
        <f>IF(ISBLANK(LE3),"",KZ95/KZ92)</f>
        <v>2.2222222222222223E-2</v>
      </c>
      <c r="LC95" s="456"/>
      <c r="LD95" s="293"/>
      <c r="LE95" s="87"/>
      <c r="LF95" s="84"/>
      <c r="LG95" s="458">
        <f>IF(ISBLANK(LL3),"",COUNTIF(LI12:LI90,"=20")+COUNTIF(LI12:LI90,"=30"))</f>
        <v>26</v>
      </c>
      <c r="LH95" s="458"/>
      <c r="LI95" s="456">
        <f>IF(ISBLANK(LL3),"",LG95/LG92)</f>
        <v>0.65</v>
      </c>
      <c r="LJ95" s="456"/>
      <c r="LK95" s="293"/>
      <c r="LL95" s="87"/>
      <c r="LM95" s="84"/>
      <c r="LN95" s="458">
        <f>IF(ISBLANK(LS3),"",COUNTIF(LP12:LP90,"=20")+COUNTIF(LP12:LP90,"=30"))</f>
        <v>0</v>
      </c>
      <c r="LO95" s="458"/>
      <c r="LP95" s="456">
        <f>IF(ISBLANK(LS3),"",LN95/LN92)</f>
        <v>0</v>
      </c>
      <c r="LQ95" s="456"/>
      <c r="LR95" s="293"/>
      <c r="LS95" s="87"/>
      <c r="LT95" s="84"/>
      <c r="LU95" s="458">
        <f>IF(ISBLANK(LS3),"",COUNTIF(LW12:LW90,"=20")+COUNTIF(LW12:LW90,"=30"))</f>
        <v>0</v>
      </c>
      <c r="LV95" s="458"/>
      <c r="LW95" s="456" t="e">
        <f>IF(ISBLANK(LS3),"",LU95/LU92)</f>
        <v>#DIV/0!</v>
      </c>
      <c r="LX95" s="456"/>
      <c r="LY95" s="293"/>
      <c r="LZ95" s="87"/>
      <c r="MA95" s="84"/>
      <c r="MB95" s="458" t="str">
        <f>IF(ISBLANK(MG3),"",COUNTIF(MD12:MD90,"=20")+COUNTIF(MD12:MD90,"=30"))</f>
        <v/>
      </c>
      <c r="MC95" s="458"/>
      <c r="MD95" s="456" t="str">
        <f>IF(ISBLANK(MG3),"",MB95/MB92)</f>
        <v/>
      </c>
      <c r="ME95" s="456"/>
      <c r="MF95" s="293"/>
      <c r="MG95" s="87"/>
      <c r="MH95" s="84"/>
      <c r="MI95" s="458" t="str">
        <f>IF(ISBLANK(MN3),"",COUNTIF(MK12:MK90,"=20")+COUNTIF(MK12:MK90,"=30"))</f>
        <v/>
      </c>
      <c r="MJ95" s="458"/>
      <c r="MK95" s="456" t="str">
        <f>IF(ISBLANK(MN3),"",MI95/MI92)</f>
        <v/>
      </c>
      <c r="ML95" s="456"/>
      <c r="MM95" s="293"/>
      <c r="MN95" s="87"/>
      <c r="MO95" s="84"/>
      <c r="MP95" s="458" t="str">
        <f>IF(ISBLANK(MU3),"",COUNTIF(MR12:MR90,"=20")+COUNTIF(MR12:MR90,"=30"))</f>
        <v/>
      </c>
      <c r="MQ95" s="458"/>
      <c r="MR95" s="456" t="str">
        <f>IF(ISBLANK(MU3),"",MP95/MP92)</f>
        <v/>
      </c>
      <c r="MS95" s="456"/>
      <c r="MT95" s="293"/>
      <c r="MU95" s="87"/>
      <c r="MV95" s="84"/>
      <c r="MW95" s="458" t="str">
        <f>IF(ISBLANK(NP3),"",COUNTIF(MY12:MY90,"=20")+COUNTIF(MY12:MY90,"=30"))</f>
        <v/>
      </c>
      <c r="MX95" s="458"/>
      <c r="MY95" s="456" t="str">
        <f>IF(ISBLANK(NP3),"",MW95/MW92)</f>
        <v/>
      </c>
      <c r="MZ95" s="456"/>
      <c r="NA95" s="293"/>
      <c r="NB95" s="87"/>
      <c r="NC95" s="84"/>
      <c r="ND95" s="458" t="str">
        <f>IF(ISBLANK(NB3),"",COUNTIF(NF12:NF90,"=20")+COUNTIF(NF12:NF90,"=30"))</f>
        <v/>
      </c>
      <c r="NE95" s="458"/>
      <c r="NF95" s="456" t="str">
        <f>IF(ISBLANK(NB3),"",ND95/ND92)</f>
        <v/>
      </c>
      <c r="NG95" s="456"/>
      <c r="NH95" s="293"/>
      <c r="NI95" s="87"/>
      <c r="NJ95" s="84"/>
      <c r="NK95" s="458" t="str">
        <f>IF(ISBLANK(OD3),"",COUNTIF(NM12:NM90,"=20")+COUNTIF(NM12:NM90,"=30"))</f>
        <v/>
      </c>
      <c r="NL95" s="458"/>
      <c r="NM95" s="456" t="str">
        <f>IF(ISBLANK(OD3),"",NK95/NK92)</f>
        <v/>
      </c>
      <c r="NN95" s="456"/>
      <c r="NO95" s="293"/>
      <c r="NP95" s="87"/>
      <c r="NQ95" s="84"/>
      <c r="NR95" s="458" t="str">
        <f>IF(ISBLANK(NI3),"",COUNTIF(NT12:NT90,"=20")+COUNTIF(NT12:NT90,"=30"))</f>
        <v/>
      </c>
      <c r="NS95" s="458"/>
      <c r="NT95" s="456" t="str">
        <f>IF(ISBLANK(NI3),"",NR95/NR92)</f>
        <v/>
      </c>
      <c r="NU95" s="456"/>
      <c r="NV95" s="293"/>
      <c r="NW95" s="87"/>
      <c r="NX95" s="84"/>
      <c r="NY95" s="458" t="str">
        <f>IF(ISBLANK(OK3),"",COUNTIF(OA12:OA90,"=20")+COUNTIF(OA12:OA90,"=30"))</f>
        <v/>
      </c>
      <c r="NZ95" s="458"/>
      <c r="OA95" s="456" t="str">
        <f>IF(ISBLANK(OK3),"",NY95/NY92)</f>
        <v/>
      </c>
      <c r="OB95" s="456"/>
      <c r="OC95" s="293"/>
      <c r="OD95" s="87"/>
      <c r="OE95" s="84"/>
      <c r="OF95" s="458" t="str">
        <f>IF(ISBLANK(NW3),"",COUNTIF(OH12:OH90,"=20")+COUNTIF(OH12:OH90,"=30"))</f>
        <v/>
      </c>
      <c r="OG95" s="458"/>
      <c r="OH95" s="456" t="str">
        <f>IF(ISBLANK(NW3),"",OF95/OF92)</f>
        <v/>
      </c>
      <c r="OI95" s="456"/>
      <c r="OJ95" s="293"/>
      <c r="OK95" s="87"/>
      <c r="OL95" s="84"/>
      <c r="OM95" s="458" t="str">
        <f>IF(ISBLANK(OR3),"",COUNTIF(OO12:OO90,"=20")+COUNTIF(OO12:OO90,"=30"))</f>
        <v/>
      </c>
      <c r="ON95" s="458"/>
      <c r="OO95" s="456" t="str">
        <f>IF(ISBLANK(OR3),"",OM95/OM92)</f>
        <v/>
      </c>
      <c r="OP95" s="456"/>
      <c r="OQ95" s="293"/>
      <c r="OR95" s="87"/>
      <c r="OS95" s="84"/>
      <c r="OT95" s="458" t="str">
        <f>IF(ISBLANK(OY3),"",COUNTIF(OV12:OV90,"=20")+COUNTIF(OV12:OV90,"=30"))</f>
        <v/>
      </c>
      <c r="OU95" s="458"/>
      <c r="OV95" s="456" t="str">
        <f>IF(ISBLANK(OY3),"",OT95/OT92)</f>
        <v/>
      </c>
      <c r="OW95" s="456"/>
      <c r="OX95" s="293"/>
      <c r="OY95" s="87"/>
      <c r="OZ95" s="84"/>
      <c r="PA95" s="458" t="str">
        <f>IF(ISBLANK(PF3),"",COUNTIF(PC12:PC90,"=20")+COUNTIF(PC12:PC90,"=30"))</f>
        <v/>
      </c>
      <c r="PB95" s="458"/>
      <c r="PC95" s="456" t="str">
        <f>IF(ISBLANK(PF3),"",PA95/PA92)</f>
        <v/>
      </c>
      <c r="PD95" s="456"/>
      <c r="PE95" s="293"/>
      <c r="PF95" s="87"/>
      <c r="PG95" s="84"/>
      <c r="PH95" s="458" t="str">
        <f>IF(ISBLANK(PM3),"",COUNTIF(PJ12:PJ90,"=20")+COUNTIF(PJ12:PJ90,"=30"))</f>
        <v/>
      </c>
      <c r="PI95" s="458"/>
      <c r="PJ95" s="456" t="str">
        <f>IF(ISBLANK(PM3),"",PH95/PH92)</f>
        <v/>
      </c>
      <c r="PK95" s="456"/>
      <c r="PL95" s="293"/>
      <c r="PM95" s="87"/>
      <c r="PN95" s="84"/>
      <c r="PO95" s="458" t="str">
        <f>IF(ISBLANK(PT3),"",COUNTIF(PQ12:PQ90,"=20")+COUNTIF(PQ12:PQ90,"=30"))</f>
        <v/>
      </c>
      <c r="PP95" s="458"/>
      <c r="PQ95" s="456" t="str">
        <f>IF(ISBLANK(PT3),"",PO95/PO92)</f>
        <v/>
      </c>
      <c r="PR95" s="456"/>
      <c r="PS95" s="293"/>
      <c r="PT95" s="87"/>
      <c r="PU95" s="84"/>
      <c r="PV95" s="458" t="str">
        <f>IF(ISBLANK(QA3),"",COUNTIF(PX12:PX90,"=20")+COUNTIF(PX12:PX90,"=30"))</f>
        <v/>
      </c>
      <c r="PW95" s="458"/>
      <c r="PX95" s="456" t="str">
        <f>IF(ISBLANK(QA3),"",PV95/PV92)</f>
        <v/>
      </c>
      <c r="PY95" s="456"/>
      <c r="PZ95" s="293"/>
      <c r="QA95" s="87"/>
      <c r="QB95" s="84"/>
      <c r="QC95" s="458" t="str">
        <f>IF(ISBLANK(QH3),"",COUNTIF(QE12:QE90,"=20")+COUNTIF(QE12:QE90,"=30"))</f>
        <v/>
      </c>
      <c r="QD95" s="458"/>
      <c r="QE95" s="456" t="str">
        <f>IF(ISBLANK(QH3),"",QC95/QC92)</f>
        <v/>
      </c>
      <c r="QF95" s="456"/>
      <c r="QG95" s="293"/>
      <c r="QH95" s="87"/>
      <c r="QI95" s="85"/>
      <c r="QJ95" s="458" t="str">
        <f>IF(ISBLANK(QV3),"",COUNTIF(QL12:QL90,"=20")+COUNTIF(QL12:QL90,"=30"))</f>
        <v/>
      </c>
      <c r="QK95" s="458"/>
      <c r="QL95" s="456" t="str">
        <f>IF(ISBLANK(QV3),"",QJ95/QJ92)</f>
        <v/>
      </c>
      <c r="QM95" s="456"/>
      <c r="QN95" s="293"/>
      <c r="QO95" s="87"/>
      <c r="QP95" s="85"/>
      <c r="QQ95" s="458" t="str">
        <f>IF(ISBLANK(QO3),"",COUNTIF(QS12:QS90,"=20")+COUNTIF(QS12:QS90,"=30"))</f>
        <v/>
      </c>
      <c r="QR95" s="458"/>
      <c r="QS95" s="456" t="str">
        <f>IF(ISBLANK(QO3),"",QQ95/QQ92)</f>
        <v/>
      </c>
      <c r="QT95" s="456"/>
      <c r="QU95" s="293"/>
      <c r="QV95" s="87"/>
    </row>
    <row r="96" spans="1:464" ht="15" customHeight="1">
      <c r="A96" s="496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9" t="str">
        <f>IF(ISBLANK(D6),"",D6)</f>
        <v>TAA</v>
      </c>
      <c r="H96" s="459"/>
      <c r="I96" s="460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9" t="str">
        <f>IF(ISBLANK(K6),"",K6)</f>
        <v>Díaz</v>
      </c>
      <c r="O96" s="459"/>
      <c r="P96" s="460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9" t="str">
        <f>IF(ISBLANK(R6),"",R6)</f>
        <v>Díaz</v>
      </c>
      <c r="V96" s="459"/>
      <c r="W96" s="460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9" t="str">
        <f>IF(ISBLANK(Y6),"",Y6)</f>
        <v>Nunez</v>
      </c>
      <c r="AC96" s="459"/>
      <c r="AD96" s="460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9" t="str">
        <f>IF(ISBLANK(AF6),"",AF6)</f>
        <v>Szoboszlai</v>
      </c>
      <c r="AJ96" s="459"/>
      <c r="AK96" s="460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9" t="str">
        <f>IF(ISBLANK(AM6),"",AM6)</f>
        <v>Gakpo</v>
      </c>
      <c r="AQ96" s="459"/>
      <c r="AR96" s="460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9" t="str">
        <f>IF(ISBLANK(AT6),"",AT6)</f>
        <v>Nunez</v>
      </c>
      <c r="AX96" s="459"/>
      <c r="AY96" s="460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9" t="str">
        <f>IF(ISBLANK(BA6),"",BA6)</f>
        <v>Salah</v>
      </c>
      <c r="BE96" s="459"/>
      <c r="BF96" s="460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9" t="str">
        <f>IF(ISBLANK(BH6),"",BH6)</f>
        <v>Gakpo</v>
      </c>
      <c r="BL96" s="459"/>
      <c r="BM96" s="460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9" t="str">
        <f>IF(ISBLANK(BO6),"",BO6)</f>
        <v>Gakpo</v>
      </c>
      <c r="BS96" s="459"/>
      <c r="BT96" s="460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9" t="str">
        <f>IF(ISBLANK(BV6),"",BV6)</f>
        <v>Gravenberch</v>
      </c>
      <c r="BZ96" s="459"/>
      <c r="CA96" s="460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9" t="str">
        <f>IF(ISBLANK(CC6),"",CC6)</f>
        <v>Salah</v>
      </c>
      <c r="CG96" s="459"/>
      <c r="CH96" s="460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9" t="str">
        <f>IF(ISBLANK(CJ6),"",CJ6)</f>
        <v>Salah</v>
      </c>
      <c r="CN96" s="459"/>
      <c r="CO96" s="460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9" t="str">
        <f>IF(ISBLANK(CQ6),"",CQ6)</f>
        <v>Jota</v>
      </c>
      <c r="CU96" s="459"/>
      <c r="CV96" s="460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9" t="str">
        <f>IF(ISBLANK(CX6),"",CX6)</f>
        <v>Jota</v>
      </c>
      <c r="DB96" s="459"/>
      <c r="DC96" s="460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9" t="str">
        <f>IF(ISBLANK(DE6),"",DE6)</f>
        <v>Gakpo</v>
      </c>
      <c r="DI96" s="459"/>
      <c r="DJ96" s="460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9" t="str">
        <f>IF(ISBLANK(DL6),"",DL6)</f>
        <v>Díaz</v>
      </c>
      <c r="DP96" s="459"/>
      <c r="DQ96" s="460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9" t="str">
        <f>IF(ISBLANK(DS6),"",DS6)</f>
        <v>Jota</v>
      </c>
      <c r="DW96" s="459"/>
      <c r="DX96" s="460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9" t="str">
        <f>IF(ISBLANK(DZ6),"",DZ6)</f>
        <v>Salah</v>
      </c>
      <c r="ED96" s="459"/>
      <c r="EE96" s="460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9" t="str">
        <f>IF(ISBLANK(EG6),"",EG6)</f>
        <v>TAA</v>
      </c>
      <c r="EK96" s="459"/>
      <c r="EL96" s="460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9" t="str">
        <f>IF(ISBLANK(EN6),"",EN6)</f>
        <v>Díaz</v>
      </c>
      <c r="ER96" s="459"/>
      <c r="ES96" s="460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9" t="str">
        <f>IF(ISBLANK(EU6),"",EU6)</f>
        <v>MacAllister</v>
      </c>
      <c r="EY96" s="459"/>
      <c r="EZ96" s="460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9" t="str">
        <f>IF(ISBLANK(FB6),"",FB6)</f>
        <v>van Dijk</v>
      </c>
      <c r="FF96" s="459"/>
      <c r="FG96" s="460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9" t="str">
        <f>IF(ISBLANK(FI6),"",FI6)</f>
        <v>Salah</v>
      </c>
      <c r="FM96" s="459"/>
      <c r="FN96" s="460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9" t="str">
        <f>IF(ISBLANK(FP6),"",FP6)</f>
        <v>Quansah</v>
      </c>
      <c r="FT96" s="459"/>
      <c r="FU96" s="460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9" t="str">
        <f>IF(ISBLANK(FW6),"",FW6)</f>
        <v/>
      </c>
      <c r="GA96" s="459"/>
      <c r="GB96" s="460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9" t="str">
        <f>IF(ISBLANK(GD6),"",GD6)</f>
        <v>Bowen</v>
      </c>
      <c r="GH96" s="459"/>
      <c r="GI96" s="460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9" t="str">
        <f>IF(ISBLANK(GK6),"",GK6)</f>
        <v>Salah</v>
      </c>
      <c r="GO96" s="459"/>
      <c r="GP96" s="460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9" t="str">
        <f>IF(ISBLANK(GR6),"",GR6)</f>
        <v>Nunez</v>
      </c>
      <c r="GV96" s="459"/>
      <c r="GW96" s="460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9" t="str">
        <f>IF(ISBLANK(GY6),"",GY6)</f>
        <v>Salah</v>
      </c>
      <c r="HC96" s="459"/>
      <c r="HD96" s="460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59" t="str">
        <f>IF(ISBLANK(HF6),"",HF6)</f>
        <v>Díaz</v>
      </c>
      <c r="HJ96" s="459"/>
      <c r="HK96" s="460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9" t="str">
        <f>IF(ISBLANK(HM6),"",HM6)</f>
        <v>Jones</v>
      </c>
      <c r="HQ96" s="459"/>
      <c r="HR96" s="460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9" t="str">
        <f>IF(ISBLANK(HT6),"",HT6)</f>
        <v>Nunez</v>
      </c>
      <c r="HX96" s="459"/>
      <c r="HY96" s="460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9" t="str">
        <f>IF(ISBLANK(IA6),"",IA6)</f>
        <v>Díaz</v>
      </c>
      <c r="IE96" s="459"/>
      <c r="IF96" s="460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59" t="str">
        <f>IF(ISBLANK(IH6),"",IH6)</f>
        <v>Jones</v>
      </c>
      <c r="IL96" s="459"/>
      <c r="IM96" s="460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59" t="str">
        <f>IF(ISBLANK(IO6),"",IO6)</f>
        <v>Jota</v>
      </c>
      <c r="IS96" s="459"/>
      <c r="IT96" s="460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59" t="str">
        <f>IF(ISBLANK(IV6),"",IV6)</f>
        <v>Saka</v>
      </c>
      <c r="IZ96" s="459"/>
      <c r="JA96" s="460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59" t="str">
        <f>IF(ISBLANK(JC6),"",JC6)</f>
        <v>Jota</v>
      </c>
      <c r="JG96" s="459"/>
      <c r="JH96" s="460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59" t="str">
        <f>IF(ISBLANK(JJ6),"",JJ6)</f>
        <v/>
      </c>
      <c r="JN96" s="459"/>
      <c r="JO96" s="460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59" t="str">
        <f>IF(ISBLANK(JQ6),"",JQ6)</f>
        <v>Nunez</v>
      </c>
      <c r="JU96" s="459"/>
      <c r="JV96" s="460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9" t="str">
        <f>IF(ISBLANK(JX6),"",JX6)</f>
        <v/>
      </c>
      <c r="KB96" s="459"/>
      <c r="KC96" s="460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59" t="str">
        <f>IF(ISBLANK(KE6),"",KE6)</f>
        <v>van Dijk</v>
      </c>
      <c r="KI96" s="459"/>
      <c r="KJ96" s="460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9" t="str">
        <f>IF(ISBLANK(KL6),"",KL6)</f>
        <v/>
      </c>
      <c r="KP96" s="459"/>
      <c r="KQ96" s="460"/>
      <c r="KR96" s="84"/>
      <c r="KS96" s="88"/>
      <c r="KT96" s="293">
        <f>IF(ISBLANK(KS6),"",COUNTIF(Tipy!$JE$6:$JE$84,Výsledky!KV96))</f>
        <v>0</v>
      </c>
      <c r="KU96" s="89">
        <f>IF(ISBLANK(KS6),"",KT96/KS92)</f>
        <v>0</v>
      </c>
      <c r="KV96" s="459" t="str">
        <f>IF(ISBLANK(KS6),"",KS6)</f>
        <v>Koumas</v>
      </c>
      <c r="KW96" s="459"/>
      <c r="KX96" s="460"/>
      <c r="KY96" s="85"/>
      <c r="KZ96" s="88"/>
      <c r="LA96" s="293">
        <f>IF(ISBLANK(KZ6),"",COUNTIF(Tipy!$JK$6:$JK$84,Výsledky!LC96))</f>
        <v>1</v>
      </c>
      <c r="LB96" s="89">
        <f>IF(ISBLANK(KZ6),"",LA96/KZ92)</f>
        <v>2.2222222222222223E-2</v>
      </c>
      <c r="LC96" s="459" t="str">
        <f>IF(ISBLANK(KZ6),"",KZ6)</f>
        <v>Nunez</v>
      </c>
      <c r="LD96" s="459"/>
      <c r="LE96" s="460"/>
      <c r="LF96" s="84"/>
      <c r="LG96" s="88"/>
      <c r="LH96" s="374">
        <f>IF(ISBLANK(LG6),"",COUNTIF(Tipy!$JQ$6:$JQ$84,Výsledky!LJ96))</f>
        <v>0</v>
      </c>
      <c r="LI96" s="89">
        <f>IF(ISBLANK(LG6),"",LH96/LG92)</f>
        <v>0</v>
      </c>
      <c r="LJ96" s="459" t="str">
        <f>IF(ISBLANK(LG6),"",LG6)</f>
        <v>MacAllister</v>
      </c>
      <c r="LK96" s="459"/>
      <c r="LL96" s="460"/>
      <c r="LM96" s="84"/>
      <c r="LN96" s="88"/>
      <c r="LO96" s="293">
        <f>IF(ISBLANK(LN6),"",COUNTIF(Tipy!$JQ$6:$JQ$84,Výsledky!LQ96))</f>
        <v>0</v>
      </c>
      <c r="LP96" s="89">
        <f>IF(ISBLANK(LN6),"",LO96/LN92)</f>
        <v>0</v>
      </c>
      <c r="LQ96" s="459" t="str">
        <f>IF(ISBLANK(LN6),"",LN6)</f>
        <v>MacAllister</v>
      </c>
      <c r="LR96" s="459"/>
      <c r="LS96" s="460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59" t="str">
        <f>IF(ISBLANK(LU6),"",LU6)</f>
        <v/>
      </c>
      <c r="LY96" s="459"/>
      <c r="LZ96" s="460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9" t="str">
        <f>IF(ISBLANK(MB6),"",MB6)</f>
        <v/>
      </c>
      <c r="MF96" s="459"/>
      <c r="MG96" s="460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9" t="str">
        <f>IF(ISBLANK(MI6),"",MI6)</f>
        <v/>
      </c>
      <c r="MM96" s="459"/>
      <c r="MN96" s="460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9" t="str">
        <f>IF(ISBLANK(MP6),"",MP6)</f>
        <v/>
      </c>
      <c r="MT96" s="459"/>
      <c r="MU96" s="460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9" t="str">
        <f>IF(ISBLANK(MW6),"",MW6)</f>
        <v/>
      </c>
      <c r="NA96" s="459"/>
      <c r="NB96" s="460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59" t="str">
        <f>IF(ISBLANK(ND6),"",ND6)</f>
        <v/>
      </c>
      <c r="NH96" s="459"/>
      <c r="NI96" s="460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9" t="str">
        <f>IF(ISBLANK(NK6),"",NK6)</f>
        <v/>
      </c>
      <c r="NO96" s="459"/>
      <c r="NP96" s="460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9" t="str">
        <f>IF(ISBLANK(NR6),"",NR6)</f>
        <v/>
      </c>
      <c r="NV96" s="459"/>
      <c r="NW96" s="460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59" t="str">
        <f>IF(ISBLANK(NY6),"",NY6)</f>
        <v/>
      </c>
      <c r="OC96" s="459"/>
      <c r="OD96" s="460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9" t="str">
        <f>IF(ISBLANK(OF6),"",OF6)</f>
        <v/>
      </c>
      <c r="OJ96" s="459"/>
      <c r="OK96" s="460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9" t="str">
        <f>IF(ISBLANK(OM6),"",OM6)</f>
        <v/>
      </c>
      <c r="OQ96" s="459"/>
      <c r="OR96" s="460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9" t="str">
        <f>IF(ISBLANK(OT6),"",OT6)</f>
        <v/>
      </c>
      <c r="OX96" s="459"/>
      <c r="OY96" s="460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9" t="str">
        <f>IF(ISBLANK(PA6),"",PA6)</f>
        <v/>
      </c>
      <c r="PE96" s="459"/>
      <c r="PF96" s="460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9" t="str">
        <f>IF(ISBLANK(PH6),"",PH6)</f>
        <v/>
      </c>
      <c r="PL96" s="459"/>
      <c r="PM96" s="460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9" t="str">
        <f>IF(ISBLANK(PO6),"",PO6)</f>
        <v/>
      </c>
      <c r="PS96" s="459"/>
      <c r="PT96" s="460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9" t="str">
        <f>IF(ISBLANK(PV6),"",PV6)</f>
        <v/>
      </c>
      <c r="PZ96" s="459"/>
      <c r="QA96" s="460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9" t="str">
        <f>IF(ISBLANK(QC6),"",QC6)</f>
        <v/>
      </c>
      <c r="QG96" s="459"/>
      <c r="QH96" s="460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9" t="str">
        <f>IF(ISBLANK(QJ6),"",QJ6)</f>
        <v/>
      </c>
      <c r="QN96" s="459"/>
      <c r="QO96" s="460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9" t="str">
        <f>IF(ISBLANK(QQ6),"",QQ6)</f>
        <v/>
      </c>
      <c r="QU96" s="459"/>
      <c r="QV96" s="460"/>
    </row>
    <row r="97" spans="1:464" ht="15" customHeight="1">
      <c r="A97" s="496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9" t="str">
        <f>IF(ISBLANK(D7),"",D7)</f>
        <v/>
      </c>
      <c r="H97" s="459"/>
      <c r="I97" s="460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9" t="str">
        <f>IF(ISBLANK(K7),"",K7)</f>
        <v/>
      </c>
      <c r="O97" s="459"/>
      <c r="P97" s="460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9" t="str">
        <f>IF(ISBLANK(R7),"",R7)</f>
        <v>Salah</v>
      </c>
      <c r="V97" s="459"/>
      <c r="W97" s="460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9" t="str">
        <f>IF(ISBLANK(Y7),"",Y7)</f>
        <v/>
      </c>
      <c r="AC97" s="459"/>
      <c r="AD97" s="460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9" t="str">
        <f>IF(ISBLANK(AF7),"",AF7)</f>
        <v>Salah</v>
      </c>
      <c r="AJ97" s="459"/>
      <c r="AK97" s="460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9" t="str">
        <f>IF(ISBLANK(AM7),"",AM7)</f>
        <v>Robertson</v>
      </c>
      <c r="AQ97" s="459"/>
      <c r="AR97" s="460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9" t="str">
        <f>IF(ISBLANK(AT7),"",AT7)</f>
        <v>Díaz</v>
      </c>
      <c r="AX97" s="459"/>
      <c r="AY97" s="460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9" t="str">
        <f>IF(ISBLANK(BA7),"",BA7)</f>
        <v>Nunez</v>
      </c>
      <c r="BE97" s="459"/>
      <c r="BF97" s="460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59" t="str">
        <f>IF(ISBLANK(BH7),"",BH7)</f>
        <v>Szoboszlai</v>
      </c>
      <c r="BL97" s="459"/>
      <c r="BM97" s="460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59" t="str">
        <f>IF(ISBLANK(BO7),"",BO7)</f>
        <v/>
      </c>
      <c r="BS97" s="459"/>
      <c r="BT97" s="460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9" t="str">
        <f>IF(ISBLANK(BV7),"",BV7)</f>
        <v>Jota</v>
      </c>
      <c r="BZ97" s="459"/>
      <c r="CA97" s="460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9" t="str">
        <f>IF(ISBLANK(CC7),"",CC7)</f>
        <v/>
      </c>
      <c r="CG97" s="459"/>
      <c r="CH97" s="460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9" t="str">
        <f>IF(ISBLANK(CJ7),"",CJ7)</f>
        <v/>
      </c>
      <c r="CN97" s="459"/>
      <c r="CO97" s="460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9" t="str">
        <f>IF(ISBLANK(CQ7),"",CQ7)</f>
        <v>Nunez</v>
      </c>
      <c r="CU97" s="459"/>
      <c r="CV97" s="460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9" t="str">
        <f>IF(ISBLANK(CX7),"",CX7)</f>
        <v>Nunez</v>
      </c>
      <c r="DB97" s="459"/>
      <c r="DC97" s="460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9" t="str">
        <f>IF(ISBLANK(DE7),"",DE7)</f>
        <v>Nunez</v>
      </c>
      <c r="DI97" s="459"/>
      <c r="DJ97" s="460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59" t="str">
        <f>IF(ISBLANK(DL7),"",DL7)</f>
        <v/>
      </c>
      <c r="DP97" s="459"/>
      <c r="DQ97" s="460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9" t="str">
        <f>IF(ISBLANK(DS7),"",DS7)</f>
        <v/>
      </c>
      <c r="DW97" s="459"/>
      <c r="DX97" s="460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9" t="str">
        <f>IF(ISBLANK(DZ7),"",DZ7)</f>
        <v>Jota</v>
      </c>
      <c r="ED97" s="459"/>
      <c r="EE97" s="460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9" t="str">
        <f>IF(ISBLANK(EG7),"",EG7)</f>
        <v>Haaland</v>
      </c>
      <c r="EK97" s="459"/>
      <c r="EL97" s="460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9" t="str">
        <f>IF(ISBLANK(EN7),"",EN7)</f>
        <v>Gakpo</v>
      </c>
      <c r="ER97" s="459"/>
      <c r="ES97" s="460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9" t="str">
        <f>IF(ISBLANK(EU7),"",EU7)</f>
        <v>Endo</v>
      </c>
      <c r="EY97" s="459"/>
      <c r="EZ97" s="460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9" t="str">
        <f>IF(ISBLANK(FB7),"",FB7)</f>
        <v>Szoboszlai</v>
      </c>
      <c r="FF97" s="459"/>
      <c r="FG97" s="460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9" t="str">
        <f>IF(ISBLANK(FI7),"",FI7)</f>
        <v>Elliott</v>
      </c>
      <c r="FM97" s="459"/>
      <c r="FN97" s="460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9" t="str">
        <f>IF(ISBLANK(FP7),"",FP7)</f>
        <v>Amoura</v>
      </c>
      <c r="FT97" s="459"/>
      <c r="FU97" s="460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9" t="str">
        <f>IF(ISBLANK(FW7),"",FW7)</f>
        <v/>
      </c>
      <c r="GA97" s="459"/>
      <c r="GB97" s="460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9" t="str">
        <f>IF(ISBLANK(GD7),"",GD7)</f>
        <v>Jones</v>
      </c>
      <c r="GH97" s="459"/>
      <c r="GI97" s="460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9" t="str">
        <f>IF(ISBLANK(GK7),"",GK7)</f>
        <v/>
      </c>
      <c r="GO97" s="459"/>
      <c r="GP97" s="460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59" t="str">
        <f>IF(ISBLANK(GR7),"",GR7)</f>
        <v>Jota</v>
      </c>
      <c r="GV97" s="459"/>
      <c r="GW97" s="460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9" t="str">
        <f>IF(ISBLANK(GY7),"",GY7)</f>
        <v>Jones</v>
      </c>
      <c r="HC97" s="459"/>
      <c r="HD97" s="460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59" t="str">
        <f>IF(ISBLANK(HF7),"",HF7)</f>
        <v/>
      </c>
      <c r="HJ97" s="459"/>
      <c r="HK97" s="460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9" t="str">
        <f>IF(ISBLANK(HM7),"",HM7)</f>
        <v>Gakpo</v>
      </c>
      <c r="HQ97" s="459"/>
      <c r="HR97" s="460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59" t="str">
        <f>IF(ISBLANK(HT7),"",HT7)</f>
        <v>Jota</v>
      </c>
      <c r="HX97" s="459"/>
      <c r="HY97" s="460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9" t="str">
        <f>IF(ISBLANK(IA7),"",IA7)</f>
        <v/>
      </c>
      <c r="IE97" s="459"/>
      <c r="IF97" s="460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59" t="str">
        <f>IF(ISBLANK(IH7),"",IH7)</f>
        <v>Nunez</v>
      </c>
      <c r="IL97" s="459"/>
      <c r="IM97" s="460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59" t="str">
        <f>IF(ISBLANK(IO7),"",IO7)</f>
        <v>Bradley</v>
      </c>
      <c r="IS97" s="459"/>
      <c r="IT97" s="460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9" t="str">
        <f>IF(ISBLANK(IV7),"",IV7)</f>
        <v/>
      </c>
      <c r="IZ97" s="459"/>
      <c r="JA97" s="460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59" t="str">
        <f>IF(ISBLANK(JC7),"",JC7)</f>
        <v>Díaz</v>
      </c>
      <c r="JG97" s="459"/>
      <c r="JH97" s="460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59" t="str">
        <f>IF(ISBLANK(JJ7),"",JJ7)</f>
        <v/>
      </c>
      <c r="JN97" s="459"/>
      <c r="JO97" s="460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59" t="str">
        <f>IF(ISBLANK(JQ7),"",JQ7)</f>
        <v>MacAllistter</v>
      </c>
      <c r="JU97" s="459"/>
      <c r="JV97" s="460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9" t="str">
        <f>IF(ISBLANK(JX7),"",JX7)</f>
        <v/>
      </c>
      <c r="KB97" s="459"/>
      <c r="KC97" s="460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59" t="str">
        <f>IF(ISBLANK(KE7),"",KE7)</f>
        <v>Gakpo</v>
      </c>
      <c r="KI97" s="459"/>
      <c r="KJ97" s="460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9" t="str">
        <f>IF(ISBLANK(KL7),"",KL7)</f>
        <v/>
      </c>
      <c r="KP97" s="459"/>
      <c r="KQ97" s="460"/>
      <c r="KR97" s="84"/>
      <c r="KS97" s="88"/>
      <c r="KT97" s="293">
        <f>IF(ISBLANK(KS7),"",COUNTIF(Tipy!$JE$6:$JE$84,Výsledky!KV97))</f>
        <v>4</v>
      </c>
      <c r="KU97" s="89">
        <f>IF(ISBLANK(KS7),"",KT97/KS92)</f>
        <v>9.3023255813953487E-2</v>
      </c>
      <c r="KV97" s="459" t="str">
        <f>IF(ISBLANK(KS7),"",KS7)</f>
        <v>Danns</v>
      </c>
      <c r="KW97" s="459"/>
      <c r="KX97" s="460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9" t="str">
        <f>IF(ISBLANK(KZ7),"",KZ7)</f>
        <v/>
      </c>
      <c r="LD97" s="459"/>
      <c r="LE97" s="460"/>
      <c r="LF97" s="84"/>
      <c r="LG97" s="88"/>
      <c r="LH97" s="374">
        <f>IF(ISBLANK(LG7),"",COUNTIF(Tipy!$JQ$6:$JQ$84,Výsledky!LJ97))</f>
        <v>22</v>
      </c>
      <c r="LI97" s="89">
        <f>IF(ISBLANK(LG7),"",LH97/LG92)</f>
        <v>0.55000000000000004</v>
      </c>
      <c r="LJ97" s="459" t="str">
        <f>IF(ISBLANK(LG7),"",LG7)</f>
        <v>Nunez</v>
      </c>
      <c r="LK97" s="459"/>
      <c r="LL97" s="460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9" t="str">
        <f>IF(ISBLANK(LN7),"",LN7)</f>
        <v/>
      </c>
      <c r="LR97" s="459"/>
      <c r="LS97" s="460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59" t="str">
        <f>IF(ISBLANK(LU7),"",LU7)</f>
        <v/>
      </c>
      <c r="LY97" s="459"/>
      <c r="LZ97" s="460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9" t="str">
        <f>IF(ISBLANK(MB7),"",MB7)</f>
        <v/>
      </c>
      <c r="MF97" s="459"/>
      <c r="MG97" s="460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9" t="str">
        <f>IF(ISBLANK(MI7),"",MI7)</f>
        <v/>
      </c>
      <c r="MM97" s="459"/>
      <c r="MN97" s="460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9" t="str">
        <f>IF(ISBLANK(MP7),"",MP7)</f>
        <v/>
      </c>
      <c r="MT97" s="459"/>
      <c r="MU97" s="460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9" t="str">
        <f>IF(ISBLANK(MW7),"",MW7)</f>
        <v/>
      </c>
      <c r="NA97" s="459"/>
      <c r="NB97" s="460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59" t="str">
        <f>IF(ISBLANK(ND7),"",ND7)</f>
        <v/>
      </c>
      <c r="NH97" s="459"/>
      <c r="NI97" s="460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9" t="str">
        <f>IF(ISBLANK(NK7),"",NK7)</f>
        <v/>
      </c>
      <c r="NO97" s="459"/>
      <c r="NP97" s="460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9" t="str">
        <f>IF(ISBLANK(NR7),"",NR7)</f>
        <v/>
      </c>
      <c r="NV97" s="459"/>
      <c r="NW97" s="460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59" t="str">
        <f>IF(ISBLANK(NY7),"",NY7)</f>
        <v/>
      </c>
      <c r="OC97" s="459"/>
      <c r="OD97" s="460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9" t="str">
        <f>IF(ISBLANK(OF7),"",OF7)</f>
        <v/>
      </c>
      <c r="OJ97" s="459"/>
      <c r="OK97" s="460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9" t="str">
        <f>IF(ISBLANK(OM7),"",OM7)</f>
        <v/>
      </c>
      <c r="OQ97" s="459"/>
      <c r="OR97" s="460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9" t="str">
        <f>IF(ISBLANK(OT7),"",OT7)</f>
        <v/>
      </c>
      <c r="OX97" s="459"/>
      <c r="OY97" s="460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9" t="str">
        <f>IF(ISBLANK(PA7),"",PA7)</f>
        <v/>
      </c>
      <c r="PE97" s="459"/>
      <c r="PF97" s="460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9" t="str">
        <f>IF(ISBLANK(PH7),"",PH7)</f>
        <v/>
      </c>
      <c r="PL97" s="459"/>
      <c r="PM97" s="460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9" t="str">
        <f>IF(ISBLANK(PO7),"",PO7)</f>
        <v/>
      </c>
      <c r="PS97" s="459"/>
      <c r="PT97" s="460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9" t="str">
        <f>IF(ISBLANK(PV7),"",PV7)</f>
        <v/>
      </c>
      <c r="PZ97" s="459"/>
      <c r="QA97" s="460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9" t="str">
        <f>IF(ISBLANK(QC7),"",QC7)</f>
        <v/>
      </c>
      <c r="QG97" s="459"/>
      <c r="QH97" s="460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9" t="str">
        <f>IF(ISBLANK(QJ7),"",QJ7)</f>
        <v/>
      </c>
      <c r="QN97" s="459"/>
      <c r="QO97" s="460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59" t="str">
        <f>IF(ISBLANK(QQ7),"",QQ7)</f>
        <v/>
      </c>
      <c r="QU97" s="459"/>
      <c r="QV97" s="460"/>
    </row>
    <row r="98" spans="1:464" ht="15" customHeight="1">
      <c r="A98" s="496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9" t="str">
        <f>IF(ISBLANK(D8),"",D8)</f>
        <v/>
      </c>
      <c r="H98" s="459"/>
      <c r="I98" s="460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9" t="str">
        <f>IF(ISBLANK(K8),"",K8)</f>
        <v/>
      </c>
      <c r="O98" s="459"/>
      <c r="P98" s="460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9" t="str">
        <f>IF(ISBLANK(R8),"",R8)</f>
        <v>Jota</v>
      </c>
      <c r="V98" s="459"/>
      <c r="W98" s="460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9" t="str">
        <f>IF(ISBLANK(Y8),"",Y8)</f>
        <v/>
      </c>
      <c r="AC98" s="459"/>
      <c r="AD98" s="460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9" t="str">
        <f>IF(ISBLANK(AF8),"",AF8)</f>
        <v/>
      </c>
      <c r="AJ98" s="459"/>
      <c r="AK98" s="460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9" t="str">
        <f>IF(ISBLANK(AM8),"",AM8)</f>
        <v/>
      </c>
      <c r="AQ98" s="459"/>
      <c r="AR98" s="460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9" t="str">
        <f>IF(ISBLANK(AT8),"",AT8)</f>
        <v>Salah</v>
      </c>
      <c r="AX98" s="459"/>
      <c r="AY98" s="460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9" t="str">
        <f>IF(ISBLANK(BA8),"",BA8)</f>
        <v>Jota</v>
      </c>
      <c r="BE98" s="459"/>
      <c r="BF98" s="460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59" t="str">
        <f>IF(ISBLANK(BH8),"",BH8)</f>
        <v>Jota</v>
      </c>
      <c r="BL98" s="459"/>
      <c r="BM98" s="460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59" t="str">
        <f>IF(ISBLANK(BO8),"",BO8)</f>
        <v/>
      </c>
      <c r="BS98" s="459"/>
      <c r="BT98" s="460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9" t="str">
        <f>IF(ISBLANK(BV8),"",BV8)</f>
        <v/>
      </c>
      <c r="BZ98" s="459"/>
      <c r="CA98" s="460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9" t="str">
        <f>IF(ISBLANK(CC8),"",CC8)</f>
        <v/>
      </c>
      <c r="CG98" s="459"/>
      <c r="CH98" s="460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9" t="str">
        <f>IF(ISBLANK(CJ8),"",CJ8)</f>
        <v/>
      </c>
      <c r="CN98" s="459"/>
      <c r="CO98" s="460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9" t="str">
        <f>IF(ISBLANK(CQ8),"",CQ8)</f>
        <v>Gravenberch</v>
      </c>
      <c r="CU98" s="459"/>
      <c r="CV98" s="460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9" t="str">
        <f>IF(ISBLANK(CX8),"",CX8)</f>
        <v>Salah</v>
      </c>
      <c r="DB98" s="459"/>
      <c r="DC98" s="460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9" t="str">
        <f>IF(ISBLANK(DE8),"",DE8)</f>
        <v/>
      </c>
      <c r="DI98" s="459"/>
      <c r="DJ98" s="460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59" t="str">
        <f>IF(ISBLANK(DL8),"",DL8)</f>
        <v/>
      </c>
      <c r="DP98" s="459"/>
      <c r="DQ98" s="460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9" t="str">
        <f>IF(ISBLANK(DS8),"",DS8)</f>
        <v/>
      </c>
      <c r="DW98" s="459"/>
      <c r="DX98" s="460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9" t="str">
        <f>IF(ISBLANK(DZ8),"",DZ8)</f>
        <v/>
      </c>
      <c r="ED98" s="459"/>
      <c r="EE98" s="460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9" t="str">
        <f>IF(ISBLANK(EG8),"",EG8)</f>
        <v/>
      </c>
      <c r="EK98" s="459"/>
      <c r="EL98" s="460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9" t="str">
        <f>IF(ISBLANK(EN8),"",EN8)</f>
        <v>Salah</v>
      </c>
      <c r="ER98" s="459"/>
      <c r="ES98" s="460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9" t="str">
        <f>IF(ISBLANK(EU8),"",EU8)</f>
        <v>TAA</v>
      </c>
      <c r="EY98" s="459"/>
      <c r="EZ98" s="460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9" t="str">
        <f>IF(ISBLANK(FB8),"",FB8)</f>
        <v/>
      </c>
      <c r="FF98" s="459"/>
      <c r="FG98" s="460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9" t="str">
        <f>IF(ISBLANK(FI8),"",FI8)</f>
        <v/>
      </c>
      <c r="FM98" s="459"/>
      <c r="FN98" s="460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9" t="str">
        <f>IF(ISBLANK(FP8),"",FP8)</f>
        <v/>
      </c>
      <c r="FT98" s="459"/>
      <c r="FU98" s="460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9" t="str">
        <f>IF(ISBLANK(FW8),"",FW8)</f>
        <v/>
      </c>
      <c r="GA98" s="459"/>
      <c r="GB98" s="460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9" t="str">
        <f>IF(ISBLANK(GD8),"",GD8)</f>
        <v>Gakpo</v>
      </c>
      <c r="GH98" s="459"/>
      <c r="GI98" s="460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9" t="str">
        <f>IF(ISBLANK(GK8),"",GK8)</f>
        <v/>
      </c>
      <c r="GO98" s="459"/>
      <c r="GP98" s="460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59" t="str">
        <f>IF(ISBLANK(GR8),"",GR8)</f>
        <v/>
      </c>
      <c r="GV98" s="459"/>
      <c r="GW98" s="460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9" t="str">
        <f>IF(ISBLANK(GY8),"",GY8)</f>
        <v>Gakpo</v>
      </c>
      <c r="HC98" s="459"/>
      <c r="HD98" s="460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59" t="str">
        <f>IF(ISBLANK(HF8),"",HF8)</f>
        <v/>
      </c>
      <c r="HJ98" s="459"/>
      <c r="HK98" s="460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9" t="str">
        <f>IF(ISBLANK(HM8),"",HM8)</f>
        <v/>
      </c>
      <c r="HQ98" s="459"/>
      <c r="HR98" s="460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59" t="str">
        <f>IF(ISBLANK(HT8),"",HT8)</f>
        <v/>
      </c>
      <c r="HX98" s="459"/>
      <c r="HY98" s="460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9" t="str">
        <f>IF(ISBLANK(IA8),"",IA8)</f>
        <v/>
      </c>
      <c r="IE98" s="459"/>
      <c r="IF98" s="460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59" t="str">
        <f>IF(ISBLANK(IH8),"",IH8)</f>
        <v>Jota</v>
      </c>
      <c r="IL98" s="459"/>
      <c r="IM98" s="460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59" t="str">
        <f>IF(ISBLANK(IO8),"",IO8)</f>
        <v>Szoboszlai</v>
      </c>
      <c r="IS98" s="459"/>
      <c r="IT98" s="460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9" t="str">
        <f>IF(ISBLANK(IV8),"",IV8)</f>
        <v/>
      </c>
      <c r="IZ98" s="459"/>
      <c r="JA98" s="460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59" t="str">
        <f>IF(ISBLANK(JC8),"",JC8)</f>
        <v>Nunez</v>
      </c>
      <c r="JG98" s="459"/>
      <c r="JH98" s="460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59" t="str">
        <f>IF(ISBLANK(JJ8),"",JJ8)</f>
        <v/>
      </c>
      <c r="JN98" s="459"/>
      <c r="JO98" s="460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59" t="str">
        <f>IF(ISBLANK(JQ8),"",JQ8)</f>
        <v>Salah</v>
      </c>
      <c r="JU98" s="459"/>
      <c r="JV98" s="460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9" t="str">
        <f>IF(ISBLANK(JX8),"",JX8)</f>
        <v/>
      </c>
      <c r="KB98" s="459"/>
      <c r="KC98" s="460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59" t="str">
        <f>IF(ISBLANK(KE8),"",KE8)</f>
        <v>Díaz</v>
      </c>
      <c r="KI98" s="459"/>
      <c r="KJ98" s="460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9" t="str">
        <f>IF(ISBLANK(KL8),"",KL8)</f>
        <v/>
      </c>
      <c r="KP98" s="459"/>
      <c r="KQ98" s="460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9" t="str">
        <f>IF(ISBLANK(KS8),"",KS8)</f>
        <v/>
      </c>
      <c r="KW98" s="459"/>
      <c r="KX98" s="460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9" t="str">
        <f>IF(ISBLANK(KZ8),"",KZ8)</f>
        <v/>
      </c>
      <c r="LD98" s="459"/>
      <c r="LE98" s="460"/>
      <c r="LF98" s="84"/>
      <c r="LG98" s="88"/>
      <c r="LH98" s="374">
        <f>IF(ISBLANK(LG8),"",COUNTIF(Tipy!$JQ$6:$JQ$84,Výsledky!LJ98))</f>
        <v>2</v>
      </c>
      <c r="LI98" s="89">
        <f>IF(ISBLANK(LG8),"",LH98/LG92)</f>
        <v>0.05</v>
      </c>
      <c r="LJ98" s="459" t="str">
        <f>IF(ISBLANK(LG8),"",LG8)</f>
        <v>Díaz</v>
      </c>
      <c r="LK98" s="459"/>
      <c r="LL98" s="460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9" t="str">
        <f>IF(ISBLANK(LN8),"",LN8)</f>
        <v/>
      </c>
      <c r="LR98" s="459"/>
      <c r="LS98" s="460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59" t="str">
        <f>IF(ISBLANK(LU8),"",LU8)</f>
        <v/>
      </c>
      <c r="LY98" s="459"/>
      <c r="LZ98" s="460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9" t="str">
        <f>IF(ISBLANK(MB8),"",MB8)</f>
        <v/>
      </c>
      <c r="MF98" s="459"/>
      <c r="MG98" s="460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9" t="str">
        <f>IF(ISBLANK(MI8),"",MI8)</f>
        <v/>
      </c>
      <c r="MM98" s="459"/>
      <c r="MN98" s="460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9" t="str">
        <f>IF(ISBLANK(MP8),"",MP8)</f>
        <v/>
      </c>
      <c r="MT98" s="459"/>
      <c r="MU98" s="460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9" t="str">
        <f>IF(ISBLANK(MW8),"",MW8)</f>
        <v/>
      </c>
      <c r="NA98" s="459"/>
      <c r="NB98" s="460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59" t="str">
        <f>IF(ISBLANK(ND8),"",ND8)</f>
        <v/>
      </c>
      <c r="NH98" s="459"/>
      <c r="NI98" s="460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9" t="str">
        <f>IF(ISBLANK(NK8),"",NK8)</f>
        <v/>
      </c>
      <c r="NO98" s="459"/>
      <c r="NP98" s="460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9" t="str">
        <f>IF(ISBLANK(NR8),"",NR8)</f>
        <v/>
      </c>
      <c r="NV98" s="459"/>
      <c r="NW98" s="460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59" t="str">
        <f>IF(ISBLANK(NY8),"",NY8)</f>
        <v/>
      </c>
      <c r="OC98" s="459"/>
      <c r="OD98" s="460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9" t="str">
        <f>IF(ISBLANK(OF8),"",OF8)</f>
        <v/>
      </c>
      <c r="OJ98" s="459"/>
      <c r="OK98" s="460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9" t="str">
        <f>IF(ISBLANK(OM8),"",OM8)</f>
        <v/>
      </c>
      <c r="OQ98" s="459"/>
      <c r="OR98" s="460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9" t="str">
        <f>IF(ISBLANK(OT8),"",OT8)</f>
        <v/>
      </c>
      <c r="OX98" s="459"/>
      <c r="OY98" s="460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9" t="str">
        <f>IF(ISBLANK(PA8),"",PA8)</f>
        <v/>
      </c>
      <c r="PE98" s="459"/>
      <c r="PF98" s="460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9" t="str">
        <f>IF(ISBLANK(PH8),"",PH8)</f>
        <v/>
      </c>
      <c r="PL98" s="459"/>
      <c r="PM98" s="460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9" t="str">
        <f>IF(ISBLANK(PO8),"",PO8)</f>
        <v/>
      </c>
      <c r="PS98" s="459"/>
      <c r="PT98" s="460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9" t="str">
        <f>IF(ISBLANK(PV8),"",PV8)</f>
        <v/>
      </c>
      <c r="PZ98" s="459"/>
      <c r="QA98" s="460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9" t="str">
        <f>IF(ISBLANK(QC8),"",QC8)</f>
        <v/>
      </c>
      <c r="QG98" s="459"/>
      <c r="QH98" s="460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9" t="str">
        <f>IF(ISBLANK(QJ8),"",QJ8)</f>
        <v/>
      </c>
      <c r="QN98" s="459"/>
      <c r="QO98" s="460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59" t="str">
        <f>IF(ISBLANK(QQ8),"",QQ8)</f>
        <v/>
      </c>
      <c r="QU98" s="459"/>
      <c r="QV98" s="460"/>
    </row>
    <row r="99" spans="1:464" ht="15" customHeight="1">
      <c r="A99" s="496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9" t="str">
        <f>IF(ISBLANK(D9),"",D9)</f>
        <v/>
      </c>
      <c r="H99" s="459"/>
      <c r="I99" s="460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9" t="str">
        <f>IF(ISBLANK(K9),"",K9)</f>
        <v/>
      </c>
      <c r="O99" s="459"/>
      <c r="P99" s="460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9" t="str">
        <f>IF(ISBLANK(R9),"",R9)</f>
        <v/>
      </c>
      <c r="V99" s="459"/>
      <c r="W99" s="460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9" t="str">
        <f>IF(ISBLANK(Y9),"",Y9)</f>
        <v/>
      </c>
      <c r="AC99" s="459"/>
      <c r="AD99" s="460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9" t="str">
        <f>IF(ISBLANK(AF9),"",AF9)</f>
        <v/>
      </c>
      <c r="AJ99" s="459"/>
      <c r="AK99" s="460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9" t="str">
        <f>IF(ISBLANK(AM9),"",AM9)</f>
        <v/>
      </c>
      <c r="AQ99" s="459"/>
      <c r="AR99" s="460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9" t="str">
        <f>IF(ISBLANK(AT9),"",AT9)</f>
        <v/>
      </c>
      <c r="AX99" s="459"/>
      <c r="AY99" s="460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9" t="str">
        <f>IF(ISBLANK(BA9),"",BA9)</f>
        <v/>
      </c>
      <c r="BE99" s="459"/>
      <c r="BF99" s="460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9" t="str">
        <f>IF(ISBLANK(BH9),"",BH9)</f>
        <v/>
      </c>
      <c r="BL99" s="459"/>
      <c r="BM99" s="460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59" t="str">
        <f>IF(ISBLANK(BO9),"",BO9)</f>
        <v/>
      </c>
      <c r="BS99" s="459"/>
      <c r="BT99" s="460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9" t="str">
        <f>IF(ISBLANK(BV9),"",BV9)</f>
        <v/>
      </c>
      <c r="BZ99" s="459"/>
      <c r="CA99" s="460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9" t="str">
        <f>IF(ISBLANK(CC9),"",CC9)</f>
        <v/>
      </c>
      <c r="CG99" s="459"/>
      <c r="CH99" s="460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9" t="str">
        <f>IF(ISBLANK(CJ9),"",CJ9)</f>
        <v/>
      </c>
      <c r="CN99" s="459"/>
      <c r="CO99" s="460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9" t="str">
        <f>IF(ISBLANK(CQ9),"",CQ9)</f>
        <v>Salah</v>
      </c>
      <c r="CU99" s="459"/>
      <c r="CV99" s="460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9" t="str">
        <f>IF(ISBLANK(CX9),"",CX9)</f>
        <v/>
      </c>
      <c r="DB99" s="459"/>
      <c r="DC99" s="460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9" t="str">
        <f>IF(ISBLANK(DE9),"",DE9)</f>
        <v/>
      </c>
      <c r="DI99" s="459"/>
      <c r="DJ99" s="460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59" t="str">
        <f>IF(ISBLANK(DL9),"",DL9)</f>
        <v/>
      </c>
      <c r="DP99" s="459"/>
      <c r="DQ99" s="460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9" t="str">
        <f>IF(ISBLANK(DS9),"",DS9)</f>
        <v/>
      </c>
      <c r="DW99" s="459"/>
      <c r="DX99" s="460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9" t="str">
        <f>IF(ISBLANK(DZ9),"",DZ9)</f>
        <v/>
      </c>
      <c r="ED99" s="459"/>
      <c r="EE99" s="460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9" t="str">
        <f>IF(ISBLANK(EG9),"",EG9)</f>
        <v/>
      </c>
      <c r="EK99" s="459"/>
      <c r="EL99" s="460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9" t="str">
        <f>IF(ISBLANK(EN9),"",EN9)</f>
        <v/>
      </c>
      <c r="ER99" s="459"/>
      <c r="ES99" s="460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9" t="str">
        <f>IF(ISBLANK(EU9),"",EU9)</f>
        <v/>
      </c>
      <c r="EY99" s="459"/>
      <c r="EZ99" s="460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9" t="str">
        <f>IF(ISBLANK(FB9),"",FB9)</f>
        <v/>
      </c>
      <c r="FF99" s="459"/>
      <c r="FG99" s="460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9" t="str">
        <f>IF(ISBLANK(FI9),"",FI9)</f>
        <v/>
      </c>
      <c r="FM99" s="459"/>
      <c r="FN99" s="460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9" t="str">
        <f>IF(ISBLANK(FP9),"",FP9)</f>
        <v/>
      </c>
      <c r="FT99" s="459"/>
      <c r="FU99" s="460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9" t="str">
        <f>IF(ISBLANK(FW9),"",FW9)</f>
        <v/>
      </c>
      <c r="GA99" s="459"/>
      <c r="GB99" s="460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9" t="str">
        <f>IF(ISBLANK(GD9),"",GD9)</f>
        <v>Salah</v>
      </c>
      <c r="GH99" s="459"/>
      <c r="GI99" s="460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9" t="str">
        <f>IF(ISBLANK(GK9),"",GK9)</f>
        <v/>
      </c>
      <c r="GO99" s="459"/>
      <c r="GP99" s="460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59" t="str">
        <f>IF(ISBLANK(GR9),"",GR9)</f>
        <v/>
      </c>
      <c r="GV99" s="459"/>
      <c r="GW99" s="460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9" t="str">
        <f>IF(ISBLANK(GY9),"",GY9)</f>
        <v/>
      </c>
      <c r="HC99" s="459"/>
      <c r="HD99" s="460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9" t="str">
        <f>IF(ISBLANK(HF9),"",HF9)</f>
        <v/>
      </c>
      <c r="HJ99" s="459"/>
      <c r="HK99" s="460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9" t="str">
        <f>IF(ISBLANK(HM9),"",HM9)</f>
        <v/>
      </c>
      <c r="HQ99" s="459"/>
      <c r="HR99" s="460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59" t="str">
        <f>IF(ISBLANK(HT9),"",HT9)</f>
        <v/>
      </c>
      <c r="HX99" s="459"/>
      <c r="HY99" s="460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9" t="str">
        <f>IF(ISBLANK(IA9),"",IA9)</f>
        <v/>
      </c>
      <c r="IE99" s="459"/>
      <c r="IF99" s="460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9" t="str">
        <f>IF(ISBLANK(IH9),"",IH9)</f>
        <v>van Dijk</v>
      </c>
      <c r="IL99" s="459"/>
      <c r="IM99" s="460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59" t="str">
        <f>IF(ISBLANK(IO9),"",IO9)</f>
        <v>Díaz</v>
      </c>
      <c r="IS99" s="459"/>
      <c r="IT99" s="460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9" t="str">
        <f>IF(ISBLANK(IV9),"",IV9)</f>
        <v/>
      </c>
      <c r="IZ99" s="459"/>
      <c r="JA99" s="460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9" t="str">
        <f>IF(ISBLANK(JC9),"",JC9)</f>
        <v/>
      </c>
      <c r="JG99" s="459"/>
      <c r="JH99" s="460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9" t="str">
        <f>IF(ISBLANK(JJ9),"",JJ9)</f>
        <v/>
      </c>
      <c r="JN99" s="459"/>
      <c r="JO99" s="460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59" t="str">
        <f>IF(ISBLANK(JQ9),"",JQ9)</f>
        <v>Gakpo</v>
      </c>
      <c r="JU99" s="459"/>
      <c r="JV99" s="460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9" t="str">
        <f>IF(ISBLANK(JX9),"",JX9)</f>
        <v/>
      </c>
      <c r="KB99" s="459"/>
      <c r="KC99" s="460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59" t="str">
        <f>IF(ISBLANK(KE9),"",KE9)</f>
        <v>Elliott</v>
      </c>
      <c r="KI99" s="459"/>
      <c r="KJ99" s="460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9" t="str">
        <f>IF(ISBLANK(KL9),"",KL9)</f>
        <v/>
      </c>
      <c r="KP99" s="459"/>
      <c r="KQ99" s="460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9" t="str">
        <f>IF(ISBLANK(KS9),"",KS9)</f>
        <v/>
      </c>
      <c r="KW99" s="459"/>
      <c r="KX99" s="460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9" t="str">
        <f>IF(ISBLANK(KZ9),"",KZ9)</f>
        <v/>
      </c>
      <c r="LD99" s="459"/>
      <c r="LE99" s="460"/>
      <c r="LF99" s="84"/>
      <c r="LG99" s="88"/>
      <c r="LH99" s="293">
        <f>IF(ISBLANK(LG9),"",COUNTIF(Tipy!$JQ$6:$JQ$84,Výsledky!LJ99))</f>
        <v>2</v>
      </c>
      <c r="LI99" s="89">
        <f>IF(ISBLANK(LG9),"",LH99/LG92)</f>
        <v>0.05</v>
      </c>
      <c r="LJ99" s="459" t="str">
        <f>IF(ISBLANK(LG9),"",LG9)</f>
        <v>Szoboszlai</v>
      </c>
      <c r="LK99" s="459"/>
      <c r="LL99" s="460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9" t="str">
        <f>IF(ISBLANK(LN9),"",LN9)</f>
        <v/>
      </c>
      <c r="LR99" s="459"/>
      <c r="LS99" s="460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9" t="str">
        <f>IF(ISBLANK(LU9),"",LU9)</f>
        <v/>
      </c>
      <c r="LY99" s="459"/>
      <c r="LZ99" s="460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9" t="str">
        <f>IF(ISBLANK(MB9),"",MB9)</f>
        <v/>
      </c>
      <c r="MF99" s="459"/>
      <c r="MG99" s="460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9" t="str">
        <f>IF(ISBLANK(MI9),"",MI9)</f>
        <v/>
      </c>
      <c r="MM99" s="459"/>
      <c r="MN99" s="460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9" t="str">
        <f>IF(ISBLANK(MP9),"",MP9)</f>
        <v/>
      </c>
      <c r="MT99" s="459"/>
      <c r="MU99" s="460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9" t="str">
        <f>IF(ISBLANK(MW9),"",MW9)</f>
        <v/>
      </c>
      <c r="NA99" s="459"/>
      <c r="NB99" s="460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9" t="str">
        <f>IF(ISBLANK(ND9),"",ND9)</f>
        <v/>
      </c>
      <c r="NH99" s="459"/>
      <c r="NI99" s="460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9" t="str">
        <f>IF(ISBLANK(NK9),"",NK9)</f>
        <v/>
      </c>
      <c r="NO99" s="459"/>
      <c r="NP99" s="460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9" t="str">
        <f>IF(ISBLANK(NR9),"",NR9)</f>
        <v/>
      </c>
      <c r="NV99" s="459"/>
      <c r="NW99" s="460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9" t="str">
        <f>IF(ISBLANK(NY9),"",NY9)</f>
        <v/>
      </c>
      <c r="OC99" s="459"/>
      <c r="OD99" s="460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9" t="str">
        <f>IF(ISBLANK(OF9),"",OF9)</f>
        <v/>
      </c>
      <c r="OJ99" s="459"/>
      <c r="OK99" s="460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9" t="str">
        <f>IF(ISBLANK(OM9),"",OM9)</f>
        <v/>
      </c>
      <c r="OQ99" s="459"/>
      <c r="OR99" s="460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9" t="str">
        <f>IF(ISBLANK(OT9),"",OT9)</f>
        <v/>
      </c>
      <c r="OX99" s="459"/>
      <c r="OY99" s="460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9" t="str">
        <f>IF(ISBLANK(PA9),"",PA9)</f>
        <v/>
      </c>
      <c r="PE99" s="459"/>
      <c r="PF99" s="460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9" t="str">
        <f>IF(ISBLANK(PH9),"",PH9)</f>
        <v/>
      </c>
      <c r="PL99" s="459"/>
      <c r="PM99" s="460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9" t="str">
        <f>IF(ISBLANK(PO9),"",PO9)</f>
        <v/>
      </c>
      <c r="PS99" s="459"/>
      <c r="PT99" s="460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9" t="str">
        <f>IF(ISBLANK(PV9),"",PV9)</f>
        <v/>
      </c>
      <c r="PZ99" s="459"/>
      <c r="QA99" s="460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9" t="str">
        <f>IF(ISBLANK(QC9),"",QC9)</f>
        <v/>
      </c>
      <c r="QG99" s="459"/>
      <c r="QH99" s="460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9" t="str">
        <f>IF(ISBLANK(QJ9),"",QJ9)</f>
        <v/>
      </c>
      <c r="QN99" s="459"/>
      <c r="QO99" s="460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9" t="str">
        <f>IF(ISBLANK(QQ9),"",QQ9)</f>
        <v/>
      </c>
      <c r="QU99" s="459"/>
      <c r="QV99" s="460"/>
    </row>
    <row r="100" spans="1:464" ht="15" customHeight="1">
      <c r="A100" s="496"/>
      <c r="B100" s="86" t="s">
        <v>148</v>
      </c>
      <c r="C100" s="80"/>
      <c r="D100" s="458">
        <f>IF(ISBLANK(I3),"",COUNTIF(G12:G90,"=20")+COUNTIF(G12:G90,"=30"))</f>
        <v>0</v>
      </c>
      <c r="E100" s="458"/>
      <c r="F100" s="456" t="e">
        <f>IF(ISBLANK(I3),"",D100/D92)</f>
        <v>#DIV/0!</v>
      </c>
      <c r="G100" s="456"/>
      <c r="H100" s="77"/>
      <c r="I100" s="90"/>
      <c r="J100" s="83"/>
      <c r="K100" s="458">
        <f>IF(ISBLANK(P3),"",COUNTIF(N12:N90,"=20")+COUNTIF(N12:N90,"=30"))</f>
        <v>37</v>
      </c>
      <c r="L100" s="458"/>
      <c r="M100" s="456">
        <f>IF(ISBLANK(P3),"",K100/K92)</f>
        <v>0.55223880597014929</v>
      </c>
      <c r="N100" s="456"/>
      <c r="O100" s="77"/>
      <c r="P100" s="90"/>
      <c r="Q100" s="84"/>
      <c r="R100" s="458">
        <f>IF(ISBLANK(W3),"",COUNTIF(U12:U90,"=20")+COUNTIF(U12:U90,"=30"))</f>
        <v>3</v>
      </c>
      <c r="S100" s="458"/>
      <c r="T100" s="456">
        <f>IF(ISBLANK(W3),"",R100/R92)</f>
        <v>4.8387096774193547E-2</v>
      </c>
      <c r="U100" s="456"/>
      <c r="V100" s="77"/>
      <c r="W100" s="90"/>
      <c r="X100" s="84"/>
      <c r="Y100" s="458">
        <f>IF(ISBLANK(AD3),"",COUNTIF(AB12:AB90,"=20")+COUNTIF(AB12:AB90,"=30"))</f>
        <v>25</v>
      </c>
      <c r="Z100" s="458"/>
      <c r="AA100" s="456">
        <f>IF(ISBLANK(AD3),"",Y100/Y92)</f>
        <v>0.40322580645161288</v>
      </c>
      <c r="AB100" s="456"/>
      <c r="AC100" s="77"/>
      <c r="AD100" s="90"/>
      <c r="AE100" s="84"/>
      <c r="AF100" s="458">
        <f>IF(ISBLANK(AK3),"",COUNTIF(AI12:AI90,"=20")+COUNTIF(AI12:AI90,"=30"))</f>
        <v>9</v>
      </c>
      <c r="AG100" s="458"/>
      <c r="AH100" s="456">
        <f>IF(ISBLANK(AK3),"",AF100/AF92)</f>
        <v>0.15517241379310345</v>
      </c>
      <c r="AI100" s="456"/>
      <c r="AJ100" s="77"/>
      <c r="AK100" s="90"/>
      <c r="AL100" s="84"/>
      <c r="AM100" s="458">
        <f>IF(ISBLANK(AR3),"",COUNTIF(AP12:AP90,"=20")+COUNTIF(AP12:AP90,"=30"))</f>
        <v>31</v>
      </c>
      <c r="AN100" s="458"/>
      <c r="AO100" s="456">
        <f>IF(ISBLANK(AR3),"",AM100/AM92)</f>
        <v>0.5</v>
      </c>
      <c r="AP100" s="456"/>
      <c r="AQ100" s="77"/>
      <c r="AR100" s="90"/>
      <c r="AS100" s="84"/>
      <c r="AT100" s="458">
        <f>IF(ISBLANK(AY3),"",COUNTIF(AW12:AW90,"=20")+COUNTIF(AW12:AW90,"=30"))</f>
        <v>8</v>
      </c>
      <c r="AU100" s="458"/>
      <c r="AV100" s="456">
        <f>IF(ISBLANK(AY3),"",AT100/AT92)</f>
        <v>0.13333333333333333</v>
      </c>
      <c r="AW100" s="456"/>
      <c r="AX100" s="77"/>
      <c r="AY100" s="90"/>
      <c r="AZ100" s="84"/>
      <c r="BA100" s="458">
        <f>IF(ISBLANK(BF3),"",COUNTIF(BD12:BD90,"=20")+COUNTIF(BD12:BD90,"=30"))</f>
        <v>2</v>
      </c>
      <c r="BB100" s="458"/>
      <c r="BC100" s="456">
        <f>IF(ISBLANK(BF3),"",BA100/BA92)</f>
        <v>3.9215686274509803E-2</v>
      </c>
      <c r="BD100" s="456"/>
      <c r="BE100" s="77"/>
      <c r="BF100" s="90"/>
      <c r="BG100" s="84"/>
      <c r="BH100" s="458">
        <f>IF(ISBLANK(BM3),"",COUNTIF(BK12:BK90,"=20")+COUNTIF(BK12:BK90,"=30"))</f>
        <v>14</v>
      </c>
      <c r="BI100" s="458"/>
      <c r="BJ100" s="456">
        <f>IF(ISBLANK(BM3),"",BH100/BH92)</f>
        <v>0.25925925925925924</v>
      </c>
      <c r="BK100" s="456"/>
      <c r="BL100" s="77"/>
      <c r="BM100" s="90"/>
      <c r="BN100" s="84"/>
      <c r="BO100" s="458">
        <f>IF(ISBLANK(BT3),"",COUNTIF(BR12:BR90,"=20")+COUNTIF(BR12:BR90,"=30"))</f>
        <v>0</v>
      </c>
      <c r="BP100" s="458"/>
      <c r="BQ100" s="456">
        <f>IF(ISBLANK(BT3),"",BO100/BO92)</f>
        <v>0</v>
      </c>
      <c r="BR100" s="456"/>
      <c r="BS100" s="77"/>
      <c r="BT100" s="90"/>
      <c r="BU100" s="84"/>
      <c r="BV100" s="458">
        <f>IF(ISBLANK(CA3),"",COUNTIF(BY12:BY90,"=20")+COUNTIF(BY12:BY90,"=30"))</f>
        <v>4</v>
      </c>
      <c r="BW100" s="458"/>
      <c r="BX100" s="456">
        <f>IF(ISBLANK(CA3),"",BV100/BV92)</f>
        <v>7.0175438596491224E-2</v>
      </c>
      <c r="BY100" s="456"/>
      <c r="BZ100" s="77"/>
      <c r="CA100" s="90"/>
      <c r="CB100" s="84"/>
      <c r="CC100" s="458">
        <f>IF(ISBLANK(CH3),"",COUNTIF(CF12:CF90,"=20")+COUNTIF(CF12:CF90,"=30"))</f>
        <v>0</v>
      </c>
      <c r="CD100" s="458"/>
      <c r="CE100" s="456">
        <f>IF(ISBLANK(CH3),"",CC100/CC92)</f>
        <v>0</v>
      </c>
      <c r="CF100" s="456"/>
      <c r="CG100" s="77"/>
      <c r="CH100" s="90"/>
      <c r="CI100" s="84"/>
      <c r="CJ100" s="458">
        <f>IF(ISBLANK(CO3),"",COUNTIF(CM12:CM90,"=20")+COUNTIF(CM12:CM90,"=30"))</f>
        <v>5</v>
      </c>
      <c r="CK100" s="458"/>
      <c r="CL100" s="456">
        <f>IF(ISBLANK(CO3),"",CJ100/CJ92)</f>
        <v>8.771929824561403E-2</v>
      </c>
      <c r="CM100" s="456"/>
      <c r="CN100" s="77"/>
      <c r="CO100" s="90"/>
      <c r="CP100" s="84"/>
      <c r="CQ100" s="458">
        <f>IF(ISBLANK(CV3),"",COUNTIF(CT12:CT90,"=20")+COUNTIF(CT12:CT90,"=30"))</f>
        <v>12</v>
      </c>
      <c r="CR100" s="458"/>
      <c r="CS100" s="456">
        <f>IF(ISBLANK(CV3),"",CQ100/CQ92)</f>
        <v>0.22222222222222221</v>
      </c>
      <c r="CT100" s="456"/>
      <c r="CU100" s="77"/>
      <c r="CV100" s="90"/>
      <c r="CW100" s="84"/>
      <c r="CX100" s="458">
        <f>IF(ISBLANK(DC3),"",COUNTIF(DA12:DA90,"=20")+COUNTIF(DA12:DA90,"=30"))</f>
        <v>16</v>
      </c>
      <c r="CY100" s="458"/>
      <c r="CZ100" s="456">
        <f>IF(ISBLANK(DC3),"",CX100/CX92)</f>
        <v>0.30188679245283018</v>
      </c>
      <c r="DA100" s="456"/>
      <c r="DB100" s="77"/>
      <c r="DC100" s="90"/>
      <c r="DD100" s="84"/>
      <c r="DE100" s="458">
        <f>IF(ISBLANK(DJ3),"",COUNTIF(DH12:DH90,"=20")+COUNTIF(DH12:DH90,"=30"))</f>
        <v>14</v>
      </c>
      <c r="DF100" s="458"/>
      <c r="DG100" s="456">
        <f>IF(ISBLANK(DJ3),"",DE100/DE92)</f>
        <v>0.26923076923076922</v>
      </c>
      <c r="DH100" s="456"/>
      <c r="DI100" s="77"/>
      <c r="DJ100" s="90"/>
      <c r="DK100" s="84"/>
      <c r="DL100" s="458">
        <f>IF(ISBLANK(DQ3),"",COUNTIF(DO12:DO90,"=20")+COUNTIF(DO12:DO90,"=30"))</f>
        <v>0</v>
      </c>
      <c r="DM100" s="458"/>
      <c r="DN100" s="456">
        <f>IF(ISBLANK(DQ3),"",DL100/DL92)</f>
        <v>0</v>
      </c>
      <c r="DO100" s="456"/>
      <c r="DP100" s="77"/>
      <c r="DQ100" s="90"/>
      <c r="DR100" s="84"/>
      <c r="DS100" s="458">
        <f>IF(ISBLANK(DX3),"",COUNTIF(DV12:DV90,"=20")+COUNTIF(DV12:DV90,"=30"))</f>
        <v>1</v>
      </c>
      <c r="DT100" s="458"/>
      <c r="DU100" s="456">
        <f>IF(ISBLANK(DX3),"",DS100/DS92)</f>
        <v>2.2727272727272728E-2</v>
      </c>
      <c r="DV100" s="456"/>
      <c r="DW100" s="77"/>
      <c r="DX100" s="90"/>
      <c r="DY100" s="84"/>
      <c r="DZ100" s="458">
        <f>IF(ISBLANK(EE3),"",COUNTIF(EC12:EC90,"=20")+COUNTIF(EC12:EC90,"=30"))</f>
        <v>6</v>
      </c>
      <c r="EA100" s="458"/>
      <c r="EB100" s="456">
        <f>IF(ISBLANK(EE3),"",DZ100/DZ92)</f>
        <v>0.11538461538461539</v>
      </c>
      <c r="EC100" s="456"/>
      <c r="ED100" s="77"/>
      <c r="EE100" s="90"/>
      <c r="EF100" s="84"/>
      <c r="EG100" s="458">
        <f>IF(ISBLANK(EL3),"",COUNTIF(EJ12:EJ90,"=20")+COUNTIF(EJ12:EJ90,"=30"))</f>
        <v>22</v>
      </c>
      <c r="EH100" s="458"/>
      <c r="EI100" s="456">
        <f>IF(ISBLANK(EL3),"",EG100/EG92)</f>
        <v>0.43137254901960786</v>
      </c>
      <c r="EJ100" s="456"/>
      <c r="EK100" s="77"/>
      <c r="EL100" s="90"/>
      <c r="EM100" s="84"/>
      <c r="EN100" s="458">
        <f>IF(ISBLANK(ES3),"",COUNTIF(EQ12:EQ90,"=20")+COUNTIF(EQ12:EQ90,"=30"))</f>
        <v>6</v>
      </c>
      <c r="EO100" s="458"/>
      <c r="EP100" s="456">
        <f>IF(ISBLANK(ES3),"",EN100/EN92)</f>
        <v>0.11764705882352941</v>
      </c>
      <c r="EQ100" s="456"/>
      <c r="ER100" s="77"/>
      <c r="ES100" s="90"/>
      <c r="ET100" s="84"/>
      <c r="EU100" s="458">
        <f>IF(ISBLANK(EZ3),"",COUNTIF(EX12:EX90,"=20")+COUNTIF(EX12:EX90,"=30"))</f>
        <v>18</v>
      </c>
      <c r="EV100" s="458"/>
      <c r="EW100" s="456">
        <f>IF(ISBLANK(EZ3),"",EU100/EU92)</f>
        <v>0.375</v>
      </c>
      <c r="EX100" s="456"/>
      <c r="EY100" s="77"/>
      <c r="EZ100" s="90"/>
      <c r="FA100" s="84"/>
      <c r="FB100" s="458">
        <f>IF(ISBLANK(BM3),"",COUNTIF(FE12:FE90,"=20")+COUNTIF(FE12:FE90,"=30"))</f>
        <v>13</v>
      </c>
      <c r="FC100" s="458"/>
      <c r="FD100" s="456">
        <f>IF(ISBLANK(BM3),"",FB100/FB92)</f>
        <v>0.27659574468085107</v>
      </c>
      <c r="FE100" s="456"/>
      <c r="FF100" s="77"/>
      <c r="FG100" s="90"/>
      <c r="FH100" s="84"/>
      <c r="FI100" s="458">
        <f>IF(ISBLANK(FN3),"",COUNTIF(FL12:FL90,"=20")+COUNTIF(FL12:FL90,"=30"))</f>
        <v>22</v>
      </c>
      <c r="FJ100" s="458"/>
      <c r="FK100" s="456">
        <f>IF(ISBLANK(FN3),"",FI100/FI92)</f>
        <v>0.46808510638297873</v>
      </c>
      <c r="FL100" s="456"/>
      <c r="FM100" s="77"/>
      <c r="FN100" s="90"/>
      <c r="FO100" s="84"/>
      <c r="FP100" s="458">
        <f>IF(ISBLANK(DJ3),"",COUNTIF(FS12:FS90,"=20")+COUNTIF(FS12:FS90,"=30"))</f>
        <v>7</v>
      </c>
      <c r="FQ100" s="458"/>
      <c r="FR100" s="456">
        <f>IF(ISBLANK(DJ3),"",FP100/FP92)</f>
        <v>0.13725490196078433</v>
      </c>
      <c r="FS100" s="456"/>
      <c r="FT100" s="77"/>
      <c r="FU100" s="90"/>
      <c r="FV100" s="84"/>
      <c r="FW100" s="458">
        <f>IF(ISBLANK(GB3),"",COUNTIF(FZ12:FZ90,"=20")+COUNTIF(FZ12:FZ90,"=30"))</f>
        <v>0</v>
      </c>
      <c r="FX100" s="458"/>
      <c r="FY100" s="456">
        <f>IF(ISBLANK(GB3),"",FW100/FW92)</f>
        <v>0</v>
      </c>
      <c r="FZ100" s="456"/>
      <c r="GA100" s="77"/>
      <c r="GB100" s="90"/>
      <c r="GC100" s="84"/>
      <c r="GD100" s="458">
        <f>IF(ISBLANK(GI3),"",COUNTIF(GG12:GG90,"=20")+COUNTIF(GG12:GG90,"=30"))</f>
        <v>10</v>
      </c>
      <c r="GE100" s="458"/>
      <c r="GF100" s="456">
        <f>IF(ISBLANK(GI3),"",GD100/GD92)</f>
        <v>0.22222222222222221</v>
      </c>
      <c r="GG100" s="456"/>
      <c r="GH100" s="77"/>
      <c r="GI100" s="90"/>
      <c r="GJ100" s="84"/>
      <c r="GK100" s="458">
        <f>IF(ISBLANK(GP3),"",COUNTIF(GN12:GN90,"=20")+COUNTIF(GN12:GN90,"=30"))</f>
        <v>20</v>
      </c>
      <c r="GL100" s="458"/>
      <c r="GM100" s="456">
        <f>IF(ISBLANK(GP3),"",GK100/GK92)</f>
        <v>0.42553191489361702</v>
      </c>
      <c r="GN100" s="456"/>
      <c r="GO100" s="77"/>
      <c r="GP100" s="90"/>
      <c r="GQ100" s="84"/>
      <c r="GR100" s="458">
        <f>IF(ISBLANK(GW3),"",COUNTIF(GU12:GU90,"=20")+COUNTIF(GU12:GU90,"=30"))</f>
        <v>1</v>
      </c>
      <c r="GS100" s="458"/>
      <c r="GT100" s="456">
        <f>IF(ISBLANK(GI3),"",GR100/GR92)</f>
        <v>2.2222222222222223E-2</v>
      </c>
      <c r="GU100" s="456"/>
      <c r="GV100" s="77"/>
      <c r="GW100" s="90"/>
      <c r="GX100" s="84"/>
      <c r="GY100" s="458">
        <f>IF(ISBLANK(HD3),"",COUNTIF(HB12:HB90,"=20")+COUNTIF(HB12:HB90,"=30"))</f>
        <v>27</v>
      </c>
      <c r="GZ100" s="458"/>
      <c r="HA100" s="456">
        <f>IF(ISBLANK(HD3),"",GY100/GY92)</f>
        <v>0.54</v>
      </c>
      <c r="HB100" s="456"/>
      <c r="HC100" s="77"/>
      <c r="HD100" s="90"/>
      <c r="HE100" s="84"/>
      <c r="HF100" s="458">
        <f>IF(ISBLANK(HK3),"",COUNTIF(HI12:HI90,"=20")+COUNTIF(HI12:HI90,"=30"))</f>
        <v>5</v>
      </c>
      <c r="HG100" s="458"/>
      <c r="HH100" s="456">
        <f>IF(ISBLANK(HK3),"",HF100/HF92)</f>
        <v>0.10416666666666667</v>
      </c>
      <c r="HI100" s="456"/>
      <c r="HJ100" s="77"/>
      <c r="HK100" s="90"/>
      <c r="HL100" s="84"/>
      <c r="HM100" s="458">
        <f>IF(ISBLANK(HR3),"",COUNTIF(HP12:HP90,"=20")+COUNTIF(HP12:HP90,"=30"))</f>
        <v>10</v>
      </c>
      <c r="HN100" s="458"/>
      <c r="HO100" s="456">
        <f>IF(ISBLANK(HR3),"",HM100/HM92)</f>
        <v>0.20833333333333334</v>
      </c>
      <c r="HP100" s="456"/>
      <c r="HQ100" s="77"/>
      <c r="HR100" s="90"/>
      <c r="HS100" s="84"/>
      <c r="HT100" s="458">
        <f>IF(ISBLANK(HY3),"",COUNTIF(HW12:HW90,"=20")+COUNTIF(HW12:HW90,"=30"))</f>
        <v>11</v>
      </c>
      <c r="HU100" s="458"/>
      <c r="HV100" s="456">
        <f>IF(ISBLANK(HR3),"",HT100/HT92)</f>
        <v>0.2391304347826087</v>
      </c>
      <c r="HW100" s="456"/>
      <c r="HX100" s="77"/>
      <c r="HY100" s="90"/>
      <c r="HZ100" s="84"/>
      <c r="IA100" s="458">
        <f>IF(ISBLANK(IF3),"",COUNTIF(ID12:ID90,"=20")+COUNTIF(ID12:ID90,"=30"))</f>
        <v>0</v>
      </c>
      <c r="IB100" s="458"/>
      <c r="IC100" s="456">
        <f>IF(ISBLANK(IM3),"",IA100/IA92)</f>
        <v>0</v>
      </c>
      <c r="ID100" s="456"/>
      <c r="IE100" s="77"/>
      <c r="IF100" s="90"/>
      <c r="IG100" s="84"/>
      <c r="IH100" s="458">
        <f>IF(ISBLANK(IF3),"",COUNTIF(IK12:IK90,"=20")+COUNTIF(IK12:IK90,"=30"))</f>
        <v>11</v>
      </c>
      <c r="II100" s="458"/>
      <c r="IJ100" s="456">
        <f>IF(ISBLANK(IF3),"",IH100/IH92)</f>
        <v>0.24444444444444444</v>
      </c>
      <c r="IK100" s="456"/>
      <c r="IL100" s="77"/>
      <c r="IM100" s="90"/>
      <c r="IN100" s="84"/>
      <c r="IO100" s="458">
        <f>IF(ISBLANK(IT3),"",COUNTIF(IR12:IR90,"=20")+COUNTIF(IR12:IR90,"=30"))</f>
        <v>17</v>
      </c>
      <c r="IP100" s="458"/>
      <c r="IQ100" s="456">
        <f>IF(ISBLANK(IT3),"",IO100/IO92)</f>
        <v>0.36956521739130432</v>
      </c>
      <c r="IR100" s="456"/>
      <c r="IS100" s="77"/>
      <c r="IT100" s="90"/>
      <c r="IU100" s="84"/>
      <c r="IV100" s="458">
        <f>IF(ISBLANK(JA3),"",COUNTIF(IY12:IY90,"=20")+COUNTIF(IY12:IY90,"=30"))</f>
        <v>0</v>
      </c>
      <c r="IW100" s="458"/>
      <c r="IX100" s="456">
        <f>IF(ISBLANK(JA3),"",IV100/IV92)</f>
        <v>0</v>
      </c>
      <c r="IY100" s="456"/>
      <c r="IZ100" s="77"/>
      <c r="JA100" s="90"/>
      <c r="JB100" s="84"/>
      <c r="JC100" s="458">
        <f>IF(ISBLANK(JH3),"",COUNTIF(JF12:JF90,"=20")+COUNTIF(JF12:JF90,"=30"))</f>
        <v>17</v>
      </c>
      <c r="JD100" s="458"/>
      <c r="JE100" s="456">
        <f>IF(ISBLANK(JH3),"",JC100/JC92)</f>
        <v>0.40476190476190477</v>
      </c>
      <c r="JF100" s="456"/>
      <c r="JG100" s="77"/>
      <c r="JH100" s="90"/>
      <c r="JI100" s="84"/>
      <c r="JJ100" s="458">
        <f>IF(ISBLANK(JH3),"",COUNTIF(JM12:JM90,"=20")+COUNTIF(JM12:JM90,"=30"))</f>
        <v>0</v>
      </c>
      <c r="JK100" s="458"/>
      <c r="JL100" s="456" t="e">
        <f>IF(ISBLANK(JH3),"",JJ100/JJ92)</f>
        <v>#DIV/0!</v>
      </c>
      <c r="JM100" s="456"/>
      <c r="JN100" s="77"/>
      <c r="JO100" s="90"/>
      <c r="JP100" s="84"/>
      <c r="JQ100" s="458">
        <f>IF(ISBLANK(JV3),"",COUNTIF(JT12:JT90,"=20")+COUNTIF(JT12:JT90,"=30"))</f>
        <v>10</v>
      </c>
      <c r="JR100" s="458"/>
      <c r="JS100" s="456">
        <f>IF(ISBLANK(JV3),"",JQ100/JQ92)</f>
        <v>0.23809523809523808</v>
      </c>
      <c r="JT100" s="456"/>
      <c r="JU100" s="77"/>
      <c r="JV100" s="90"/>
      <c r="JW100" s="84"/>
      <c r="JX100" s="458">
        <f>IF(ISBLANK(KQ3),"",COUNTIF(KA12:KA90,"=20")+COUNTIF(KA12:KA90,"=30"))</f>
        <v>0</v>
      </c>
      <c r="JY100" s="458"/>
      <c r="JZ100" s="456" t="e">
        <f>IF(ISBLANK(KQ3),"",JX100/JX92)</f>
        <v>#DIV/0!</v>
      </c>
      <c r="KA100" s="456"/>
      <c r="KB100" s="77"/>
      <c r="KC100" s="90"/>
      <c r="KD100" s="84"/>
      <c r="KE100" s="458">
        <f>IF(ISBLANK(KJ3),"",COUNTIF(KH12:KH90,"=20")+COUNTIF(KH12:KH90,"=30"))</f>
        <v>12</v>
      </c>
      <c r="KF100" s="458"/>
      <c r="KG100" s="456">
        <f>IF(ISBLANK(KJ3),"",KE100/KE92)</f>
        <v>0.2608695652173913</v>
      </c>
      <c r="KH100" s="456"/>
      <c r="KI100" s="77"/>
      <c r="KJ100" s="90"/>
      <c r="KK100" s="84"/>
      <c r="KL100" s="458">
        <f>IF(ISBLANK(KQ3),"",COUNTIF(KO12:KO90,"=20")+COUNTIF(KO12:KO90,"=30"))</f>
        <v>0</v>
      </c>
      <c r="KM100" s="458"/>
      <c r="KN100" s="456">
        <f>IF(ISBLANK(KQ3),"",KL100/KL92)</f>
        <v>0</v>
      </c>
      <c r="KO100" s="456"/>
      <c r="KP100" s="77"/>
      <c r="KQ100" s="90"/>
      <c r="KR100" s="84"/>
      <c r="KS100" s="458">
        <f>IF(ISBLANK(KX3),"",COUNTIF(KV12:KV90,"=20")+COUNTIF(KV12:KV90,"=30"))</f>
        <v>15</v>
      </c>
      <c r="KT100" s="458"/>
      <c r="KU100" s="456">
        <f>IF(ISBLANK(KX3),"",KS100/KS92)</f>
        <v>0.34883720930232559</v>
      </c>
      <c r="KV100" s="456"/>
      <c r="KW100" s="77"/>
      <c r="KX100" s="90"/>
      <c r="KY100" s="85"/>
      <c r="KZ100" s="458">
        <f>IF(ISBLANK(LE3),"",COUNTIF(LC12:LC90,"=20")+COUNTIF(LC12:LC90,"=30"))</f>
        <v>9</v>
      </c>
      <c r="LA100" s="458"/>
      <c r="LB100" s="456">
        <f>IF(ISBLANK(LE3),"",KZ100/KZ92)</f>
        <v>0.2</v>
      </c>
      <c r="LC100" s="456"/>
      <c r="LD100" s="77"/>
      <c r="LE100" s="90"/>
      <c r="LF100" s="84"/>
      <c r="LG100" s="458">
        <f>IF(ISBLANK(LL3),"",COUNTIF(LJ12:LJ90,"=20")+COUNTIF(LJ12:LJ90,"=30"))</f>
        <v>12</v>
      </c>
      <c r="LH100" s="458"/>
      <c r="LI100" s="456">
        <f>IF(ISBLANK(LL3),"",LG100/LG92)</f>
        <v>0.3</v>
      </c>
      <c r="LJ100" s="456"/>
      <c r="LK100" s="77"/>
      <c r="LL100" s="90"/>
      <c r="LM100" s="84"/>
      <c r="LN100" s="458">
        <f>IF(ISBLANK(LS3),"",COUNTIF(LQ12:LQ90,"=20")+COUNTIF(LQ12:LQ90,"=30"))</f>
        <v>3</v>
      </c>
      <c r="LO100" s="458"/>
      <c r="LP100" s="456">
        <f>IF(ISBLANK(LS3),"",LN100/LN92)</f>
        <v>6.9767441860465115E-2</v>
      </c>
      <c r="LQ100" s="456"/>
      <c r="LR100" s="77"/>
      <c r="LS100" s="90"/>
      <c r="LT100" s="84"/>
      <c r="LU100" s="458">
        <f>IF(ISBLANK(LS3),"",COUNTIF(LX12:LX90,"=20")+COUNTIF(LX12:LX90,"=30"))</f>
        <v>0</v>
      </c>
      <c r="LV100" s="458"/>
      <c r="LW100" s="456" t="e">
        <f>IF(ISBLANK(LS3),"",LU100/LU92)</f>
        <v>#DIV/0!</v>
      </c>
      <c r="LX100" s="456"/>
      <c r="LY100" s="77"/>
      <c r="LZ100" s="90"/>
      <c r="MA100" s="84"/>
      <c r="MB100" s="458" t="str">
        <f>IF(ISBLANK(MG3),"",COUNTIF(ME12:ME90,"=20")+COUNTIF(ME12:ME90,"=30"))</f>
        <v/>
      </c>
      <c r="MC100" s="458"/>
      <c r="MD100" s="456" t="str">
        <f>IF(ISBLANK(MG3),"",MB100/MB92)</f>
        <v/>
      </c>
      <c r="ME100" s="456"/>
      <c r="MF100" s="77"/>
      <c r="MG100" s="90"/>
      <c r="MH100" s="84"/>
      <c r="MI100" s="458" t="str">
        <f>IF(ISBLANK(MN3),"",COUNTIF(ML12:ML90,"=20")+COUNTIF(ML12:ML90,"=30"))</f>
        <v/>
      </c>
      <c r="MJ100" s="458"/>
      <c r="MK100" s="456" t="str">
        <f>IF(ISBLANK(MN3),"",MI100/MI92)</f>
        <v/>
      </c>
      <c r="ML100" s="456"/>
      <c r="MM100" s="77"/>
      <c r="MN100" s="90"/>
      <c r="MO100" s="84"/>
      <c r="MP100" s="458" t="str">
        <f>IF(ISBLANK(MU3),"",COUNTIF(MS12:MS90,"=20")+COUNTIF(MS12:MS90,"=30"))</f>
        <v/>
      </c>
      <c r="MQ100" s="458"/>
      <c r="MR100" s="456" t="str">
        <f>IF(ISBLANK(MU3),"",MP100/MP92)</f>
        <v/>
      </c>
      <c r="MS100" s="456"/>
      <c r="MT100" s="77"/>
      <c r="MU100" s="90"/>
      <c r="MV100" s="84"/>
      <c r="MW100" s="458" t="str">
        <f>IF(ISBLANK(NP3),"",COUNTIF(MZ12:MZ90,"=20")+COUNTIF(MZ12:MZ90,"=30"))</f>
        <v/>
      </c>
      <c r="MX100" s="458"/>
      <c r="MY100" s="456" t="str">
        <f>IF(ISBLANK(NP3),"",MW100/MW92)</f>
        <v/>
      </c>
      <c r="MZ100" s="456"/>
      <c r="NA100" s="77"/>
      <c r="NB100" s="90"/>
      <c r="NC100" s="84"/>
      <c r="ND100" s="458" t="str">
        <f>IF(ISBLANK(NB3),"",COUNTIF(NG12:NG90,"=20")+COUNTIF(NG12:NG90,"=30"))</f>
        <v/>
      </c>
      <c r="NE100" s="458"/>
      <c r="NF100" s="456" t="str">
        <f>IF(ISBLANK(NB3),"",ND100/ND92)</f>
        <v/>
      </c>
      <c r="NG100" s="456"/>
      <c r="NH100" s="77"/>
      <c r="NI100" s="90"/>
      <c r="NJ100" s="84"/>
      <c r="NK100" s="458" t="str">
        <f>IF(ISBLANK(OD3),"",COUNTIF(NN12:NN90,"=20")+COUNTIF(NN12:NN90,"=30"))</f>
        <v/>
      </c>
      <c r="NL100" s="458"/>
      <c r="NM100" s="456" t="str">
        <f>IF(ISBLANK(OD3),"",NK100/NK92)</f>
        <v/>
      </c>
      <c r="NN100" s="456"/>
      <c r="NO100" s="77"/>
      <c r="NP100" s="90"/>
      <c r="NQ100" s="84"/>
      <c r="NR100" s="458" t="str">
        <f>IF(ISBLANK(NI3),"",COUNTIF(NU12:NU90,"=20")+COUNTIF(NU12:NU90,"=30"))</f>
        <v/>
      </c>
      <c r="NS100" s="458"/>
      <c r="NT100" s="456" t="str">
        <f>IF(ISBLANK(NI3),"",NR100/NR92)</f>
        <v/>
      </c>
      <c r="NU100" s="456"/>
      <c r="NV100" s="77"/>
      <c r="NW100" s="90"/>
      <c r="NX100" s="84"/>
      <c r="NY100" s="458" t="str">
        <f>IF(ISBLANK(OK3),"",COUNTIF(OB12:OB90,"=20")+COUNTIF(OB12:OB90,"=30"))</f>
        <v/>
      </c>
      <c r="NZ100" s="458"/>
      <c r="OA100" s="456" t="str">
        <f>IF(ISBLANK(OK3),"",NY100/NY92)</f>
        <v/>
      </c>
      <c r="OB100" s="456"/>
      <c r="OC100" s="77"/>
      <c r="OD100" s="90"/>
      <c r="OE100" s="84"/>
      <c r="OF100" s="458" t="str">
        <f>IF(ISBLANK(NW3),"",COUNTIF(OI12:OI90,"=20")+COUNTIF(OI12:OI90,"=30"))</f>
        <v/>
      </c>
      <c r="OG100" s="458"/>
      <c r="OH100" s="456" t="str">
        <f>IF(ISBLANK(NW3),"",OF100/OF92)</f>
        <v/>
      </c>
      <c r="OI100" s="456"/>
      <c r="OJ100" s="77"/>
      <c r="OK100" s="90"/>
      <c r="OL100" s="84"/>
      <c r="OM100" s="458" t="str">
        <f>IF(ISBLANK(OR3),"",COUNTIF(OP12:OP90,"=20")+COUNTIF(OP12:OP90,"=30"))</f>
        <v/>
      </c>
      <c r="ON100" s="458"/>
      <c r="OO100" s="456" t="str">
        <f>IF(ISBLANK(OR3),"",OM100/OM92)</f>
        <v/>
      </c>
      <c r="OP100" s="456"/>
      <c r="OQ100" s="77"/>
      <c r="OR100" s="90"/>
      <c r="OS100" s="84"/>
      <c r="OT100" s="458" t="str">
        <f>IF(ISBLANK(OY3),"",COUNTIF(OW12:OW90,"=20")+COUNTIF(OW12:OW90,"=30"))</f>
        <v/>
      </c>
      <c r="OU100" s="458"/>
      <c r="OV100" s="456" t="str">
        <f>IF(ISBLANK(OY3),"",OT100/OT92)</f>
        <v/>
      </c>
      <c r="OW100" s="456"/>
      <c r="OX100" s="77"/>
      <c r="OY100" s="90"/>
      <c r="OZ100" s="84"/>
      <c r="PA100" s="458" t="str">
        <f>IF(ISBLANK(PF3),"",COUNTIF(PD12:PD90,"=20")+COUNTIF(PD12:PD90,"=30"))</f>
        <v/>
      </c>
      <c r="PB100" s="458"/>
      <c r="PC100" s="456" t="str">
        <f>IF(ISBLANK(PF3),"",PA100/PA92)</f>
        <v/>
      </c>
      <c r="PD100" s="456"/>
      <c r="PE100" s="77"/>
      <c r="PF100" s="90"/>
      <c r="PG100" s="84"/>
      <c r="PH100" s="458" t="str">
        <f>IF(ISBLANK(PM3),"",COUNTIF(PK12:PK90,"=20")+COUNTIF(PK12:PK90,"=30"))</f>
        <v/>
      </c>
      <c r="PI100" s="458"/>
      <c r="PJ100" s="456" t="str">
        <f>IF(ISBLANK(PM3),"",PH100/PH92)</f>
        <v/>
      </c>
      <c r="PK100" s="456"/>
      <c r="PL100" s="77"/>
      <c r="PM100" s="90"/>
      <c r="PN100" s="84"/>
      <c r="PO100" s="458" t="str">
        <f>IF(ISBLANK(PT3),"",COUNTIF(PR12:PR90,"=20")+COUNTIF(PR12:PR90,"=30"))</f>
        <v/>
      </c>
      <c r="PP100" s="458"/>
      <c r="PQ100" s="456" t="str">
        <f>IF(ISBLANK(PT3),"",PO100/PO92)</f>
        <v/>
      </c>
      <c r="PR100" s="456"/>
      <c r="PS100" s="77"/>
      <c r="PT100" s="90"/>
      <c r="PU100" s="84"/>
      <c r="PV100" s="458" t="str">
        <f>IF(ISBLANK(QA3),"",COUNTIF(PY12:PY90,"=20")+COUNTIF(PY12:PY90,"=30"))</f>
        <v/>
      </c>
      <c r="PW100" s="458"/>
      <c r="PX100" s="456" t="str">
        <f>IF(ISBLANK(QA3),"",PV100/PV92)</f>
        <v/>
      </c>
      <c r="PY100" s="456"/>
      <c r="PZ100" s="77"/>
      <c r="QA100" s="90"/>
      <c r="QB100" s="84"/>
      <c r="QC100" s="458" t="str">
        <f>IF(ISBLANK(QH3),"",COUNTIF(QF12:QF90,"=20")+COUNTIF(QF12:QF90,"=30"))</f>
        <v/>
      </c>
      <c r="QD100" s="458"/>
      <c r="QE100" s="456" t="str">
        <f>IF(ISBLANK(QH3),"",QC100/QC92)</f>
        <v/>
      </c>
      <c r="QF100" s="456"/>
      <c r="QG100" s="77"/>
      <c r="QH100" s="90"/>
      <c r="QI100" s="85"/>
      <c r="QJ100" s="458" t="str">
        <f>IF(ISBLANK(QV3),"",COUNTIF(QM12:QM90,"=20")+COUNTIF(QM12:QM90,"=30"))</f>
        <v/>
      </c>
      <c r="QK100" s="458"/>
      <c r="QL100" s="456" t="str">
        <f>IF(ISBLANK(QV3),"",QJ100/QJ92)</f>
        <v/>
      </c>
      <c r="QM100" s="456"/>
      <c r="QN100" s="77"/>
      <c r="QO100" s="90"/>
      <c r="QP100" s="85"/>
      <c r="QQ100" s="458" t="str">
        <f>IF(ISBLANK(QO3),"",COUNTIF(QT12:QT90,"=20")+COUNTIF(QT12:QT90,"=30"))</f>
        <v/>
      </c>
      <c r="QR100" s="458"/>
      <c r="QS100" s="456" t="str">
        <f>IF(ISBLANK(QO3),"",QQ100/QQ92)</f>
        <v/>
      </c>
      <c r="QT100" s="456"/>
      <c r="QU100" s="77"/>
      <c r="QV100" s="90"/>
    </row>
    <row r="101" spans="1:464" ht="15" customHeight="1">
      <c r="A101" s="496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9" t="str">
        <f>IF(ISBLANK(G6),"",G6)</f>
        <v>Salah</v>
      </c>
      <c r="H101" s="459"/>
      <c r="I101" s="460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9" t="str">
        <f>IF(ISBLANK(N6),"",N6)</f>
        <v>Salah</v>
      </c>
      <c r="O101" s="459"/>
      <c r="P101" s="460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9" t="str">
        <f>IF(ISBLANK(U6),"",U6)</f>
        <v>Jota</v>
      </c>
      <c r="V101" s="459"/>
      <c r="W101" s="460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9" t="str">
        <f>IF(ISBLANK(AB6),"",AB6)</f>
        <v>Jota</v>
      </c>
      <c r="AC101" s="459"/>
      <c r="AD101" s="460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9" t="str">
        <f>IF(ISBLANK(AI6),"",AI6)</f>
        <v>TAA</v>
      </c>
      <c r="AJ101" s="459"/>
      <c r="AK101" s="460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9" t="str">
        <f>IF(ISBLANK(AP6),"",AP6)</f>
        <v>Salah</v>
      </c>
      <c r="AQ101" s="459"/>
      <c r="AR101" s="460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9" t="str">
        <f>IF(ISBLANK(AW6),"",AW6)</f>
        <v/>
      </c>
      <c r="AX101" s="459"/>
      <c r="AY101" s="460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9" t="str">
        <f>IF(ISBLANK(BD6),"",BD6)</f>
        <v/>
      </c>
      <c r="BE101" s="459"/>
      <c r="BF101" s="460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9" t="str">
        <f>IF(ISBLANK(BK6),"",BK6)</f>
        <v>Gravenberch</v>
      </c>
      <c r="BL101" s="459"/>
      <c r="BM101" s="460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9" t="str">
        <f>IF(ISBLANK(BR6),"",BR6)</f>
        <v>van Dijk</v>
      </c>
      <c r="BS101" s="459"/>
      <c r="BT101" s="460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9" t="str">
        <f>IF(ISBLANK(BY6),"",BY6)</f>
        <v>TAA</v>
      </c>
      <c r="BZ101" s="459"/>
      <c r="CA101" s="460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9" t="str">
        <f>IF(ISBLANK(CF6),"",CF6)</f>
        <v>Nunez</v>
      </c>
      <c r="CG101" s="459"/>
      <c r="CH101" s="460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9" t="str">
        <f>IF(ISBLANK(CM6),"",CM6)</f>
        <v>Nunez</v>
      </c>
      <c r="CN101" s="459"/>
      <c r="CO101" s="460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9" t="str">
        <f>IF(ISBLANK(CT6),"",CT6)</f>
        <v>TAA</v>
      </c>
      <c r="CU101" s="459"/>
      <c r="CV101" s="460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9" t="str">
        <f>IF(ISBLANK(DA6),"",DA6)</f>
        <v>Nunez</v>
      </c>
      <c r="DB101" s="459"/>
      <c r="DC101" s="460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9" t="str">
        <f>IF(ISBLANK(DH6),"",DH6)</f>
        <v>Elliott</v>
      </c>
      <c r="DI101" s="459"/>
      <c r="DJ101" s="460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9" t="str">
        <f>IF(ISBLANK(DO6),"",DO6)</f>
        <v>Elliott</v>
      </c>
      <c r="DP101" s="459"/>
      <c r="DQ101" s="460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9" t="str">
        <f>IF(ISBLANK(DV6),"",DV6)</f>
        <v>MacAllister</v>
      </c>
      <c r="DW101" s="459"/>
      <c r="DX101" s="460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9" t="str">
        <f>IF(ISBLANK(EC6),"",EC6)</f>
        <v>Nunez</v>
      </c>
      <c r="ED101" s="459"/>
      <c r="EE101" s="460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9" t="str">
        <f>IF(ISBLANK(EJ6),"",EJ6)</f>
        <v>Salah</v>
      </c>
      <c r="EK101" s="459"/>
      <c r="EL101" s="460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9" t="str">
        <f>IF(ISBLANK(EQ6),"",EQ6)</f>
        <v>Gomez</v>
      </c>
      <c r="ER101" s="459"/>
      <c r="ES101" s="460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9" t="str">
        <f>IF(ISBLANK(EX6),"",EX6)</f>
        <v/>
      </c>
      <c r="EY101" s="459"/>
      <c r="EZ101" s="460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9" t="str">
        <f>IF(ISBLANK(FE6),"",FE6)</f>
        <v>TAA</v>
      </c>
      <c r="FF101" s="459"/>
      <c r="FG101" s="460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9" t="str">
        <f>IF(ISBLANK(FL6),"",FL6)</f>
        <v>Jones</v>
      </c>
      <c r="FM101" s="459"/>
      <c r="FN101" s="460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9" t="str">
        <f>IF(ISBLANK(FS6),"",FS6)</f>
        <v>Jones</v>
      </c>
      <c r="FT101" s="459"/>
      <c r="FU101" s="460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9" t="str">
        <f>IF(ISBLANK(FZ6),"",FZ6)</f>
        <v/>
      </c>
      <c r="GA101" s="459"/>
      <c r="GB101" s="460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9" t="str">
        <f>IF(ISBLANK(GG6),"",GG6)</f>
        <v>Quansah</v>
      </c>
      <c r="GH101" s="459"/>
      <c r="GI101" s="460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9" t="str">
        <f>IF(ISBLANK(GN6),"",GN6)</f>
        <v>TAA</v>
      </c>
      <c r="GO101" s="459"/>
      <c r="GP101" s="460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3" t="str">
        <f>IF(ISBLANK(GU6),"",GU6)</f>
        <v>Gakpo</v>
      </c>
      <c r="GV101" s="463"/>
      <c r="GW101" s="460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9" t="str">
        <f>IF(ISBLANK(HB6),"",HB6)</f>
        <v>Nunez</v>
      </c>
      <c r="HC101" s="459"/>
      <c r="HD101" s="460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3" t="str">
        <f>IF(ISBLANK(HI6),"",HI6)</f>
        <v>Jota</v>
      </c>
      <c r="HJ101" s="463"/>
      <c r="HK101" s="460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9" t="str">
        <f>IF(ISBLANK(HP6),"",HP6)</f>
        <v>Nunez</v>
      </c>
      <c r="HQ101" s="459"/>
      <c r="HR101" s="460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9" t="str">
        <f>IF(ISBLANK(HW6),"",HW6)</f>
        <v>Jota</v>
      </c>
      <c r="HX101" s="459"/>
      <c r="HY101" s="460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9" t="str">
        <f>IF(ISBLANK(ID6),"",ID6)</f>
        <v>Quansah</v>
      </c>
      <c r="IE101" s="459"/>
      <c r="IF101" s="460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3" t="str">
        <f>IF(ISBLANK(IK6),"",IK6)</f>
        <v>McConnell</v>
      </c>
      <c r="IL101" s="463"/>
      <c r="IM101" s="460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59" t="str">
        <f>IF(ISBLANK(IR6),"",IR6)</f>
        <v>Bradley</v>
      </c>
      <c r="IS101" s="459"/>
      <c r="IT101" s="460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9" t="str">
        <f>IF(ISBLANK(IY6),"",IY6)</f>
        <v/>
      </c>
      <c r="IZ101" s="459"/>
      <c r="JA101" s="460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59" t="str">
        <f>IF(ISBLANK(JF6),"",JF6)</f>
        <v>TAA</v>
      </c>
      <c r="JG101" s="459"/>
      <c r="JH101" s="460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3" t="str">
        <f>IF(ISBLANK(JM6),"",JM6)</f>
        <v/>
      </c>
      <c r="JN101" s="463"/>
      <c r="JO101" s="460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59" t="str">
        <f>IF(ISBLANK(JT6),"",JT6)</f>
        <v>Jota</v>
      </c>
      <c r="JU101" s="459"/>
      <c r="JV101" s="460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9" t="str">
        <f>IF(ISBLANK(KA6),"",KA6)</f>
        <v/>
      </c>
      <c r="KB101" s="459"/>
      <c r="KC101" s="460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63" t="str">
        <f>IF(ISBLANK(KH6),"",KH6)</f>
        <v>MacAllister</v>
      </c>
      <c r="KI101" s="463"/>
      <c r="KJ101" s="460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9" t="str">
        <f>IF(ISBLANK(KO6),"",KO6)</f>
        <v/>
      </c>
      <c r="KP101" s="459"/>
      <c r="KQ101" s="460"/>
      <c r="KR101" s="84"/>
      <c r="KS101" s="88"/>
      <c r="KT101" s="91">
        <f>IF(ISBLANK(KV6),"",COUNTIF(Tipy!$JF$6:$JF$84,Výsledky!KV101))</f>
        <v>1</v>
      </c>
      <c r="KU101" s="89">
        <f>IF(ISBLANK(KV6),"",KT101/KS92)</f>
        <v>2.3255813953488372E-2</v>
      </c>
      <c r="KV101" s="459" t="str">
        <f>IF(ISBLANK(KV6),"",KV6)</f>
        <v>Clark</v>
      </c>
      <c r="KW101" s="459"/>
      <c r="KX101" s="460"/>
      <c r="KY101" s="85"/>
      <c r="KZ101" s="88"/>
      <c r="LA101" s="91">
        <f>IF(ISBLANK(LC6),"",COUNTIF(Tipy!$JL$6:$JL$84,Výsledky!LC101))</f>
        <v>9</v>
      </c>
      <c r="LB101" s="89">
        <f>IF(ISBLANK(LC6),"",LA101/KZ92)</f>
        <v>0.2</v>
      </c>
      <c r="LC101" s="459" t="str">
        <f>IF(ISBLANK(LC6),"",LC6)</f>
        <v>MacAllister</v>
      </c>
      <c r="LD101" s="459"/>
      <c r="LE101" s="460"/>
      <c r="LF101" s="84"/>
      <c r="LG101" s="88"/>
      <c r="LH101" s="91">
        <f>IF(ISBLANK(LJ6),"",COUNTIF(Tipy!$JR$6:$JR$84,Výsledky!LJ101))</f>
        <v>7</v>
      </c>
      <c r="LI101" s="89">
        <f>IF(ISBLANK(LJ6),"",LH101/LG92)</f>
        <v>0.17499999999999999</v>
      </c>
      <c r="LJ101" s="463" t="str">
        <f>IF(ISBLANK(LJ6),"",LJ6)</f>
        <v>Elliott</v>
      </c>
      <c r="LK101" s="463"/>
      <c r="LL101" s="460"/>
      <c r="LM101" s="84"/>
      <c r="LN101" s="88"/>
      <c r="LO101" s="91">
        <f>IF(ISBLANK(LQ6),"",COUNTIF(Tipy!$JR$6:$JR$84,Výsledky!LQ101))</f>
        <v>0</v>
      </c>
      <c r="LP101" s="89">
        <f>IF(ISBLANK(LQ6),"",LO101/LN92)</f>
        <v>0</v>
      </c>
      <c r="LQ101" s="459" t="str">
        <f>IF(ISBLANK(LQ6),"",LQ6)</f>
        <v>De Bruyne</v>
      </c>
      <c r="LR101" s="459"/>
      <c r="LS101" s="460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3" t="str">
        <f>IF(ISBLANK(LX6),"",LX6)</f>
        <v/>
      </c>
      <c r="LY101" s="463"/>
      <c r="LZ101" s="460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9" t="str">
        <f>IF(ISBLANK(ME6),"",ME6)</f>
        <v/>
      </c>
      <c r="MF101" s="459"/>
      <c r="MG101" s="460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9" t="str">
        <f>IF(ISBLANK(ML6),"",ML6)</f>
        <v/>
      </c>
      <c r="MM101" s="459"/>
      <c r="MN101" s="460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9" t="str">
        <f>IF(ISBLANK(MS6),"",MS6)</f>
        <v/>
      </c>
      <c r="MT101" s="459"/>
      <c r="MU101" s="460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9" t="str">
        <f>IF(ISBLANK(MZ6),"",MZ6)</f>
        <v/>
      </c>
      <c r="NA101" s="459"/>
      <c r="NB101" s="460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3" t="str">
        <f>IF(ISBLANK(NG6),"",NG6)</f>
        <v/>
      </c>
      <c r="NH101" s="463"/>
      <c r="NI101" s="460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9" t="str">
        <f>IF(ISBLANK(NN6),"",NN6)</f>
        <v/>
      </c>
      <c r="NO101" s="459"/>
      <c r="NP101" s="460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9" t="str">
        <f>IF(ISBLANK(NU6),"",NU6)</f>
        <v/>
      </c>
      <c r="NV101" s="459"/>
      <c r="NW101" s="460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3" t="str">
        <f>IF(ISBLANK(OB6),"",OB6)</f>
        <v/>
      </c>
      <c r="OC101" s="463"/>
      <c r="OD101" s="460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9" t="str">
        <f>IF(ISBLANK(OI6),"",OI6)</f>
        <v/>
      </c>
      <c r="OJ101" s="459"/>
      <c r="OK101" s="460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9" t="str">
        <f>IF(ISBLANK(OP6),"",OP6)</f>
        <v/>
      </c>
      <c r="OQ101" s="459"/>
      <c r="OR101" s="460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9" t="str">
        <f>IF(ISBLANK(OW6),"",OW6)</f>
        <v/>
      </c>
      <c r="OX101" s="459"/>
      <c r="OY101" s="460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9" t="str">
        <f>IF(ISBLANK(PD6),"",PD6)</f>
        <v/>
      </c>
      <c r="PE101" s="459"/>
      <c r="PF101" s="460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9" t="str">
        <f>IF(ISBLANK(PK6),"",PK6)</f>
        <v/>
      </c>
      <c r="PL101" s="459"/>
      <c r="PM101" s="460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9" t="str">
        <f>IF(ISBLANK(PR6),"",PR6)</f>
        <v/>
      </c>
      <c r="PS101" s="459"/>
      <c r="PT101" s="460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9" t="str">
        <f>IF(ISBLANK(PY6),"",PY6)</f>
        <v/>
      </c>
      <c r="PZ101" s="459"/>
      <c r="QA101" s="460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9" t="str">
        <f>IF(ISBLANK(QF6),"",QF6)</f>
        <v/>
      </c>
      <c r="QG101" s="459"/>
      <c r="QH101" s="460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9" t="str">
        <f>IF(ISBLANK(QM6),"",QM6)</f>
        <v/>
      </c>
      <c r="QN101" s="459"/>
      <c r="QO101" s="460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9" t="str">
        <f>IF(ISBLANK(QT6),"",QT6)</f>
        <v/>
      </c>
      <c r="QU101" s="459"/>
      <c r="QV101" s="460"/>
    </row>
    <row r="102" spans="1:464" ht="15" customHeight="1">
      <c r="A102" s="496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9" t="str">
        <f>IF(ISBLANK(G7),"",G7)</f>
        <v/>
      </c>
      <c r="H102" s="459"/>
      <c r="I102" s="460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9" t="str">
        <f>IF(ISBLANK(N7),"",N7)</f>
        <v/>
      </c>
      <c r="O102" s="459"/>
      <c r="P102" s="460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9" t="str">
        <f>IF(ISBLANK(U7),"",U7)</f>
        <v/>
      </c>
      <c r="V102" s="459"/>
      <c r="W102" s="460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9" t="str">
        <f>IF(ISBLANK(AB7),"",AB7)</f>
        <v>Salah</v>
      </c>
      <c r="AC102" s="459"/>
      <c r="AD102" s="460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9" t="str">
        <f>IF(ISBLANK(AI7),"",AI7)</f>
        <v>Nunez</v>
      </c>
      <c r="AJ102" s="459"/>
      <c r="AK102" s="460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9" t="str">
        <f>IF(ISBLANK(AP7),"",AP7)</f>
        <v/>
      </c>
      <c r="AQ102" s="459"/>
      <c r="AR102" s="460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9" t="str">
        <f>IF(ISBLANK(AW7),"",AW7)</f>
        <v>Gravenberch</v>
      </c>
      <c r="AX102" s="459"/>
      <c r="AY102" s="460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9" t="str">
        <f>IF(ISBLANK(BD7),"",BD7)</f>
        <v>MacAllister</v>
      </c>
      <c r="BE102" s="459"/>
      <c r="BF102" s="460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9" t="str">
        <f>IF(ISBLANK(BK7),"",BK7)</f>
        <v>Endo</v>
      </c>
      <c r="BL102" s="459"/>
      <c r="BM102" s="460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9" t="str">
        <f>IF(ISBLANK(BR7),"",BR7)</f>
        <v/>
      </c>
      <c r="BS102" s="459"/>
      <c r="BT102" s="460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9" t="str">
        <f>IF(ISBLANK(BY7),"",BY7)</f>
        <v/>
      </c>
      <c r="BZ102" s="459"/>
      <c r="CA102" s="460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9" t="str">
        <f>IF(ISBLANK(CF7),"",CF7)</f>
        <v/>
      </c>
      <c r="CG102" s="459"/>
      <c r="CH102" s="460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9" t="str">
        <f>IF(ISBLANK(CM7),"",CM7)</f>
        <v/>
      </c>
      <c r="CN102" s="459"/>
      <c r="CO102" s="460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9" t="str">
        <f>IF(ISBLANK(CT7),"",CT7)</f>
        <v>Jones</v>
      </c>
      <c r="CU102" s="459"/>
      <c r="CV102" s="460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9" t="str">
        <f>IF(ISBLANK(DA7),"",DA7)</f>
        <v>Szoboszlai</v>
      </c>
      <c r="DB102" s="459"/>
      <c r="DC102" s="460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9" t="str">
        <f>IF(ISBLANK(DH7),"",DH7)</f>
        <v>TAA</v>
      </c>
      <c r="DI102" s="459"/>
      <c r="DJ102" s="460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9" t="str">
        <f>IF(ISBLANK(DO7),"",DO7)</f>
        <v/>
      </c>
      <c r="DP102" s="459"/>
      <c r="DQ102" s="460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9" t="str">
        <f>IF(ISBLANK(DV7),"",DV7)</f>
        <v/>
      </c>
      <c r="DW102" s="459"/>
      <c r="DX102" s="460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9" t="str">
        <f>IF(ISBLANK(EC7),"",EC7)</f>
        <v>Tsimikas</v>
      </c>
      <c r="ED102" s="459"/>
      <c r="EE102" s="460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9" t="str">
        <f>IF(ISBLANK(EJ7),"",EJ7)</f>
        <v/>
      </c>
      <c r="EK102" s="459"/>
      <c r="EL102" s="460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9" t="str">
        <f>IF(ISBLANK(EQ7),"",EQ7)</f>
        <v>Salah</v>
      </c>
      <c r="ER102" s="459"/>
      <c r="ES102" s="460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9" t="str">
        <f>IF(ISBLANK(EX7),"",EX7)</f>
        <v>Salah</v>
      </c>
      <c r="EY102" s="459"/>
      <c r="EZ102" s="460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9" t="str">
        <f>IF(ISBLANK(FE7),"",FE7)</f>
        <v>Nunez</v>
      </c>
      <c r="FF102" s="459"/>
      <c r="FG102" s="460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9" t="str">
        <f>IF(ISBLANK(FL7),"",FL7)</f>
        <v>Salah</v>
      </c>
      <c r="FM102" s="459"/>
      <c r="FN102" s="460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9" t="str">
        <f>IF(ISBLANK(FS7),"",FS7)</f>
        <v/>
      </c>
      <c r="FT102" s="459"/>
      <c r="FU102" s="460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9" t="str">
        <f>IF(ISBLANK(FZ7),"",FZ7)</f>
        <v/>
      </c>
      <c r="GA102" s="459"/>
      <c r="GB102" s="460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9" t="str">
        <f>IF(ISBLANK(GG7),"",GG7)</f>
        <v>Nunez</v>
      </c>
      <c r="GH102" s="459"/>
      <c r="GI102" s="460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9" t="str">
        <f>IF(ISBLANK(GN7),"",GN7)</f>
        <v/>
      </c>
      <c r="GO102" s="459"/>
      <c r="GP102" s="460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3" t="str">
        <f>IF(ISBLANK(GU7),"",GU7)</f>
        <v>Díaz</v>
      </c>
      <c r="GV102" s="463"/>
      <c r="GW102" s="460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9" t="str">
        <f>IF(ISBLANK(HB7),"",HB7)</f>
        <v>Jota</v>
      </c>
      <c r="HC102" s="459"/>
      <c r="HD102" s="460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3" t="str">
        <f>IF(ISBLANK(HI7),"",HI7)</f>
        <v/>
      </c>
      <c r="HJ102" s="463"/>
      <c r="HK102" s="460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9" t="str">
        <f>IF(ISBLANK(HP7),"",HP7)</f>
        <v/>
      </c>
      <c r="HQ102" s="459"/>
      <c r="HR102" s="460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9" t="str">
        <f>IF(ISBLANK(HW7),"",HW7)</f>
        <v>Gakpo</v>
      </c>
      <c r="HX102" s="459"/>
      <c r="HY102" s="460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9" t="str">
        <f>IF(ISBLANK(ID7),"",ID7)</f>
        <v/>
      </c>
      <c r="IE102" s="459"/>
      <c r="IF102" s="460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3" t="str">
        <f>IF(ISBLANK(IK7),"",IK7)</f>
        <v>Bradley</v>
      </c>
      <c r="IL102" s="463"/>
      <c r="IM102" s="460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59" t="str">
        <f>IF(ISBLANK(IR7),"",IR7)</f>
        <v>Díaz</v>
      </c>
      <c r="IS102" s="459"/>
      <c r="IT102" s="460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9" t="str">
        <f>IF(ISBLANK(IY7),"",IY7)</f>
        <v/>
      </c>
      <c r="IZ102" s="459"/>
      <c r="JA102" s="460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59" t="str">
        <f>IF(ISBLANK(JF7),"",JF7)</f>
        <v>Elliott</v>
      </c>
      <c r="JG102" s="459"/>
      <c r="JH102" s="460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3" t="str">
        <f>IF(ISBLANK(JM7),"",JM7)</f>
        <v/>
      </c>
      <c r="JN102" s="463"/>
      <c r="JO102" s="460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59" t="str">
        <f>IF(ISBLANK(JT7),"",JT7)</f>
        <v>Salah</v>
      </c>
      <c r="JU102" s="459"/>
      <c r="JV102" s="460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9" t="str">
        <f>IF(ISBLANK(KA7),"",KA7)</f>
        <v/>
      </c>
      <c r="KB102" s="459"/>
      <c r="KC102" s="460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63" t="str">
        <f>IF(ISBLANK(KH7),"",KH7)</f>
        <v>Robertson</v>
      </c>
      <c r="KI102" s="463"/>
      <c r="KJ102" s="460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9" t="str">
        <f>IF(ISBLANK(KO7),"",KO7)</f>
        <v/>
      </c>
      <c r="KP102" s="459"/>
      <c r="KQ102" s="460"/>
      <c r="KR102" s="84"/>
      <c r="KS102" s="88"/>
      <c r="KT102" s="91">
        <f>IF(ISBLANK(KV7),"",COUNTIF(Tipy!$JF$6:$JF$84,Výsledky!KV102))</f>
        <v>9</v>
      </c>
      <c r="KU102" s="89">
        <f>IF(ISBLANK(KV7),"",KT102/KS92)</f>
        <v>0.20930232558139536</v>
      </c>
      <c r="KV102" s="459" t="str">
        <f>IF(ISBLANK(KV7),"",KV7)</f>
        <v>Elliott</v>
      </c>
      <c r="KW102" s="459"/>
      <c r="KX102" s="460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9" t="str">
        <f>IF(ISBLANK(LC7),"",LC7)</f>
        <v/>
      </c>
      <c r="LD102" s="459"/>
      <c r="LE102" s="460"/>
      <c r="LF102" s="84"/>
      <c r="LG102" s="88"/>
      <c r="LH102" s="91">
        <f>IF(ISBLANK(LJ7),"",COUNTIF(Tipy!$JR$6:$JR$84,Výsledky!LJ102))</f>
        <v>5</v>
      </c>
      <c r="LI102" s="89">
        <f>IF(ISBLANK(LJ7),"",LH102/LG92)</f>
        <v>0.125</v>
      </c>
      <c r="LJ102" s="463" t="str">
        <f>IF(ISBLANK(LJ7),"",LJ7)</f>
        <v>MacAllister</v>
      </c>
      <c r="LK102" s="463"/>
      <c r="LL102" s="460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9" t="str">
        <f>IF(ISBLANK(LQ7),"",LQ7)</f>
        <v/>
      </c>
      <c r="LR102" s="459"/>
      <c r="LS102" s="460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3" t="str">
        <f>IF(ISBLANK(LX7),"",LX7)</f>
        <v/>
      </c>
      <c r="LY102" s="463"/>
      <c r="LZ102" s="460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9" t="str">
        <f>IF(ISBLANK(ME7),"",ME7)</f>
        <v/>
      </c>
      <c r="MF102" s="459"/>
      <c r="MG102" s="460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9" t="str">
        <f>IF(ISBLANK(ML7),"",ML7)</f>
        <v/>
      </c>
      <c r="MM102" s="459"/>
      <c r="MN102" s="460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9" t="str">
        <f>IF(ISBLANK(MS7),"",MS7)</f>
        <v/>
      </c>
      <c r="MT102" s="459"/>
      <c r="MU102" s="460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9" t="str">
        <f>IF(ISBLANK(MZ7),"",MZ7)</f>
        <v/>
      </c>
      <c r="NA102" s="459"/>
      <c r="NB102" s="460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3" t="str">
        <f>IF(ISBLANK(NG7),"",NG7)</f>
        <v/>
      </c>
      <c r="NH102" s="463"/>
      <c r="NI102" s="460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9" t="str">
        <f>IF(ISBLANK(NN7),"",NN7)</f>
        <v/>
      </c>
      <c r="NO102" s="459"/>
      <c r="NP102" s="460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9" t="str">
        <f>IF(ISBLANK(NU7),"",NU7)</f>
        <v/>
      </c>
      <c r="NV102" s="459"/>
      <c r="NW102" s="460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3" t="str">
        <f>IF(ISBLANK(OB7),"",OB7)</f>
        <v/>
      </c>
      <c r="OC102" s="463"/>
      <c r="OD102" s="460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9" t="str">
        <f>IF(ISBLANK(OI7),"",OI7)</f>
        <v/>
      </c>
      <c r="OJ102" s="459"/>
      <c r="OK102" s="460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9" t="str">
        <f>IF(ISBLANK(OP7),"",OP7)</f>
        <v/>
      </c>
      <c r="OQ102" s="459"/>
      <c r="OR102" s="460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9" t="str">
        <f>IF(ISBLANK(OW7),"",OW7)</f>
        <v/>
      </c>
      <c r="OX102" s="459"/>
      <c r="OY102" s="460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9" t="str">
        <f>IF(ISBLANK(PD7),"",PD7)</f>
        <v/>
      </c>
      <c r="PE102" s="459"/>
      <c r="PF102" s="460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9" t="str">
        <f>IF(ISBLANK(PK7),"",PK7)</f>
        <v/>
      </c>
      <c r="PL102" s="459"/>
      <c r="PM102" s="460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9" t="str">
        <f>IF(ISBLANK(PR7),"",PR7)</f>
        <v/>
      </c>
      <c r="PS102" s="459"/>
      <c r="PT102" s="460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9" t="str">
        <f>IF(ISBLANK(PY7),"",PY7)</f>
        <v/>
      </c>
      <c r="PZ102" s="459"/>
      <c r="QA102" s="460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9" t="str">
        <f>IF(ISBLANK(QF7),"",QF7)</f>
        <v/>
      </c>
      <c r="QG102" s="459"/>
      <c r="QH102" s="460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9" t="str">
        <f>IF(ISBLANK(QM7),"",QM7)</f>
        <v/>
      </c>
      <c r="QN102" s="459"/>
      <c r="QO102" s="460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9" t="str">
        <f>IF(ISBLANK(QT7),"",QT7)</f>
        <v/>
      </c>
      <c r="QU102" s="459"/>
      <c r="QV102" s="460"/>
    </row>
    <row r="103" spans="1:464" ht="15" customHeight="1">
      <c r="A103" s="496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9" t="str">
        <f>IF(ISBLANK(G8),"",G8)</f>
        <v/>
      </c>
      <c r="H103" s="459"/>
      <c r="I103" s="460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9" t="str">
        <f>IF(ISBLANK(N8),"",N8)</f>
        <v/>
      </c>
      <c r="O103" s="459"/>
      <c r="P103" s="460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9" t="str">
        <f>IF(ISBLANK(U8),"",U8)</f>
        <v/>
      </c>
      <c r="V103" s="459"/>
      <c r="W103" s="460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9" t="str">
        <f>IF(ISBLANK(AB8),"",AB8)</f>
        <v/>
      </c>
      <c r="AC103" s="459"/>
      <c r="AD103" s="460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9" t="str">
        <f>IF(ISBLANK(AI8),"",AI8)</f>
        <v/>
      </c>
      <c r="AJ103" s="459"/>
      <c r="AK103" s="460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9" t="str">
        <f>IF(ISBLANK(AP8),"",AP8)</f>
        <v/>
      </c>
      <c r="AQ103" s="459"/>
      <c r="AR103" s="460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9" t="str">
        <f>IF(ISBLANK(AW8),"",AW8)</f>
        <v>Nunez</v>
      </c>
      <c r="AX103" s="459"/>
      <c r="AY103" s="460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9" t="str">
        <f>IF(ISBLANK(BD8),"",BD8)</f>
        <v>van Dijk</v>
      </c>
      <c r="BE103" s="459"/>
      <c r="BF103" s="460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9" t="str">
        <f>IF(ISBLANK(BK8),"",BK8)</f>
        <v>Quansah</v>
      </c>
      <c r="BL103" s="459"/>
      <c r="BM103" s="460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9" t="str">
        <f>IF(ISBLANK(BR8),"",BR8)</f>
        <v/>
      </c>
      <c r="BS103" s="459"/>
      <c r="BT103" s="460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9" t="str">
        <f>IF(ISBLANK(BY8),"",BY8)</f>
        <v/>
      </c>
      <c r="BZ103" s="459"/>
      <c r="CA103" s="460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9" t="str">
        <f>IF(ISBLANK(CF8),"",CF8)</f>
        <v/>
      </c>
      <c r="CG103" s="459"/>
      <c r="CH103" s="460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9" t="str">
        <f>IF(ISBLANK(CM8),"",CM8)</f>
        <v/>
      </c>
      <c r="CN103" s="459"/>
      <c r="CO103" s="460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9" t="str">
        <f>IF(ISBLANK(CT8),"",CT8)</f>
        <v>Nunez</v>
      </c>
      <c r="CU103" s="459"/>
      <c r="CV103" s="460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9" t="str">
        <f>IF(ISBLANK(DA8),"",DA8)</f>
        <v/>
      </c>
      <c r="DB103" s="459"/>
      <c r="DC103" s="460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9" t="str">
        <f>IF(ISBLANK(DH8),"",DH8)</f>
        <v/>
      </c>
      <c r="DI103" s="459"/>
      <c r="DJ103" s="460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9" t="str">
        <f>IF(ISBLANK(DO8),"",DO8)</f>
        <v/>
      </c>
      <c r="DP103" s="459"/>
      <c r="DQ103" s="460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9" t="str">
        <f>IF(ISBLANK(DV8),"",DV8)</f>
        <v/>
      </c>
      <c r="DW103" s="459"/>
      <c r="DX103" s="460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9" t="str">
        <f>IF(ISBLANK(EC8),"",EC8)</f>
        <v/>
      </c>
      <c r="ED103" s="459"/>
      <c r="EE103" s="460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9" t="str">
        <f>IF(ISBLANK(EJ8),"",EJ8)</f>
        <v/>
      </c>
      <c r="EK103" s="459"/>
      <c r="EL103" s="460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9" t="str">
        <f>IF(ISBLANK(EQ8),"",EQ8)</f>
        <v>TAA</v>
      </c>
      <c r="ER103" s="459"/>
      <c r="ES103" s="460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9" t="str">
        <f>IF(ISBLANK(EX8),"",EX8)</f>
        <v>Tsimikas</v>
      </c>
      <c r="EY103" s="459"/>
      <c r="EZ103" s="460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9" t="str">
        <f>IF(ISBLANK(FE8),"",FE8)</f>
        <v/>
      </c>
      <c r="FF103" s="459"/>
      <c r="FG103" s="460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9" t="str">
        <f>IF(ISBLANK(FL8),"",FL8)</f>
        <v/>
      </c>
      <c r="FM103" s="459"/>
      <c r="FN103" s="460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9" t="str">
        <f>IF(ISBLANK(FS8),"",FS8)</f>
        <v/>
      </c>
      <c r="FT103" s="459"/>
      <c r="FU103" s="460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9" t="str">
        <f>IF(ISBLANK(FZ8),"",FZ8)</f>
        <v/>
      </c>
      <c r="GA103" s="459"/>
      <c r="GB103" s="460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9" t="str">
        <f>IF(ISBLANK(GG8),"",GG8)</f>
        <v>Konaté</v>
      </c>
      <c r="GH103" s="459"/>
      <c r="GI103" s="460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9" t="str">
        <f>IF(ISBLANK(GN8),"",GN8)</f>
        <v/>
      </c>
      <c r="GO103" s="459"/>
      <c r="GP103" s="460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3" t="str">
        <f>IF(ISBLANK(GU8),"",GU8)</f>
        <v/>
      </c>
      <c r="GV103" s="463"/>
      <c r="GW103" s="460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9" t="str">
        <f>IF(ISBLANK(HB8),"",HB8)</f>
        <v>Salah</v>
      </c>
      <c r="HC103" s="459"/>
      <c r="HD103" s="460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3" t="str">
        <f>IF(ISBLANK(HI8),"",HI8)</f>
        <v/>
      </c>
      <c r="HJ103" s="463"/>
      <c r="HK103" s="460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9" t="str">
        <f>IF(ISBLANK(HP8),"",HP8)</f>
        <v/>
      </c>
      <c r="HQ103" s="459"/>
      <c r="HR103" s="460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9" t="str">
        <f>IF(ISBLANK(HW8),"",HW8)</f>
        <v>Bradley</v>
      </c>
      <c r="HX103" s="459"/>
      <c r="HY103" s="460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9" t="str">
        <f>IF(ISBLANK(ID8),"",ID8)</f>
        <v/>
      </c>
      <c r="IE103" s="459"/>
      <c r="IF103" s="460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3" t="str">
        <f>IF(ISBLANK(IK8),"",IK8)</f>
        <v>Jones</v>
      </c>
      <c r="IL103" s="463"/>
      <c r="IM103" s="460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9" t="str">
        <f>IF(ISBLANK(IR8),"",IR8)</f>
        <v/>
      </c>
      <c r="IS103" s="459"/>
      <c r="IT103" s="460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9" t="str">
        <f>IF(ISBLANK(IY8),"",IY8)</f>
        <v/>
      </c>
      <c r="IZ103" s="459"/>
      <c r="JA103" s="460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9" t="str">
        <f>IF(ISBLANK(JF8),"",JF8)</f>
        <v/>
      </c>
      <c r="JG103" s="459"/>
      <c r="JH103" s="460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3" t="str">
        <f>IF(ISBLANK(JM8),"",JM8)</f>
        <v/>
      </c>
      <c r="JN103" s="463"/>
      <c r="JO103" s="460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59" t="str">
        <f>IF(ISBLANK(JT8),"",JT8)</f>
        <v>Gakpo</v>
      </c>
      <c r="JU103" s="459"/>
      <c r="JV103" s="460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9" t="str">
        <f>IF(ISBLANK(KA8),"",KA8)</f>
        <v/>
      </c>
      <c r="KB103" s="459"/>
      <c r="KC103" s="460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3" t="str">
        <f>IF(ISBLANK(KH8),"",KH8)</f>
        <v/>
      </c>
      <c r="KI103" s="463"/>
      <c r="KJ103" s="460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9" t="str">
        <f>IF(ISBLANK(KO8),"",KO8)</f>
        <v/>
      </c>
      <c r="KP103" s="459"/>
      <c r="KQ103" s="460"/>
      <c r="KR103" s="84"/>
      <c r="KS103" s="88"/>
      <c r="KT103" s="91">
        <f>IF(ISBLANK(KV8),"",COUNTIF(Tipy!$JF$6:$JF$84,Výsledky!KV103))</f>
        <v>5</v>
      </c>
      <c r="KU103" s="89">
        <f>IF(ISBLANK(KV8),"",KT103/KS92)</f>
        <v>0.11627906976744186</v>
      </c>
      <c r="KV103" s="459" t="str">
        <f>IF(ISBLANK(KV8),"",KV8)</f>
        <v>Bradley</v>
      </c>
      <c r="KW103" s="459"/>
      <c r="KX103" s="460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9" t="str">
        <f>IF(ISBLANK(LC8),"",LC8)</f>
        <v/>
      </c>
      <c r="LD103" s="459"/>
      <c r="LE103" s="460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3" t="str">
        <f>IF(ISBLANK(LJ8),"",LJ8)</f>
        <v/>
      </c>
      <c r="LK103" s="463"/>
      <c r="LL103" s="460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9" t="str">
        <f>IF(ISBLANK(LQ8),"",LQ8)</f>
        <v/>
      </c>
      <c r="LR103" s="459"/>
      <c r="LS103" s="460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3" t="str">
        <f>IF(ISBLANK(LX8),"",LX8)</f>
        <v/>
      </c>
      <c r="LY103" s="463"/>
      <c r="LZ103" s="460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9" t="str">
        <f>IF(ISBLANK(ME8),"",ME8)</f>
        <v/>
      </c>
      <c r="MF103" s="459"/>
      <c r="MG103" s="460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9" t="str">
        <f>IF(ISBLANK(ML8),"",ML8)</f>
        <v/>
      </c>
      <c r="MM103" s="459"/>
      <c r="MN103" s="460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9" t="str">
        <f>IF(ISBLANK(MS8),"",MS8)</f>
        <v/>
      </c>
      <c r="MT103" s="459"/>
      <c r="MU103" s="460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9" t="str">
        <f>IF(ISBLANK(MZ8),"",MZ8)</f>
        <v/>
      </c>
      <c r="NA103" s="459"/>
      <c r="NB103" s="460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3" t="str">
        <f>IF(ISBLANK(NG8),"",NG8)</f>
        <v/>
      </c>
      <c r="NH103" s="463"/>
      <c r="NI103" s="460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9" t="str">
        <f>IF(ISBLANK(NN8),"",NN8)</f>
        <v/>
      </c>
      <c r="NO103" s="459"/>
      <c r="NP103" s="460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9" t="str">
        <f>IF(ISBLANK(NU8),"",NU8)</f>
        <v/>
      </c>
      <c r="NV103" s="459"/>
      <c r="NW103" s="460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3" t="str">
        <f>IF(ISBLANK(OB8),"",OB8)</f>
        <v/>
      </c>
      <c r="OC103" s="463"/>
      <c r="OD103" s="460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9" t="str">
        <f>IF(ISBLANK(OI8),"",OI8)</f>
        <v/>
      </c>
      <c r="OJ103" s="459"/>
      <c r="OK103" s="460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9" t="str">
        <f>IF(ISBLANK(OP8),"",OP8)</f>
        <v/>
      </c>
      <c r="OQ103" s="459"/>
      <c r="OR103" s="460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9" t="str">
        <f>IF(ISBLANK(OW8),"",OW8)</f>
        <v/>
      </c>
      <c r="OX103" s="459"/>
      <c r="OY103" s="460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9" t="str">
        <f>IF(ISBLANK(PD8),"",PD8)</f>
        <v/>
      </c>
      <c r="PE103" s="459"/>
      <c r="PF103" s="460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9" t="str">
        <f>IF(ISBLANK(PK8),"",PK8)</f>
        <v/>
      </c>
      <c r="PL103" s="459"/>
      <c r="PM103" s="460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9" t="str">
        <f>IF(ISBLANK(PR8),"",PR8)</f>
        <v/>
      </c>
      <c r="PS103" s="459"/>
      <c r="PT103" s="460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9" t="str">
        <f>IF(ISBLANK(PY8),"",PY8)</f>
        <v/>
      </c>
      <c r="PZ103" s="459"/>
      <c r="QA103" s="460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9" t="str">
        <f>IF(ISBLANK(QF8),"",QF8)</f>
        <v/>
      </c>
      <c r="QG103" s="459"/>
      <c r="QH103" s="460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9" t="str">
        <f>IF(ISBLANK(QM8),"",QM8)</f>
        <v/>
      </c>
      <c r="QN103" s="459"/>
      <c r="QO103" s="460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9" t="str">
        <f>IF(ISBLANK(QT8),"",QT8)</f>
        <v/>
      </c>
      <c r="QU103" s="459"/>
      <c r="QV103" s="460"/>
    </row>
    <row r="104" spans="1:464" ht="15" customHeight="1">
      <c r="A104" s="496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3" t="str">
        <f>IF(ISBLANK(G9),"",G9)</f>
        <v/>
      </c>
      <c r="H104" s="463"/>
      <c r="I104" s="460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3" t="str">
        <f>IF(ISBLANK(N9),"",N9)</f>
        <v/>
      </c>
      <c r="O104" s="463"/>
      <c r="P104" s="460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3" t="str">
        <f>IF(ISBLANK(U9),"",U9)</f>
        <v/>
      </c>
      <c r="V104" s="463"/>
      <c r="W104" s="460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3" t="str">
        <f>IF(ISBLANK(AB9),"",AB9)</f>
        <v/>
      </c>
      <c r="AC104" s="463"/>
      <c r="AD104" s="460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3" t="str">
        <f>IF(ISBLANK(AI9),"",AI9)</f>
        <v/>
      </c>
      <c r="AJ104" s="463"/>
      <c r="AK104" s="460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3" t="str">
        <f>IF(ISBLANK(AP9),"",AP9)</f>
        <v/>
      </c>
      <c r="AQ104" s="463"/>
      <c r="AR104" s="460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9" t="str">
        <f>IF(ISBLANK(AW9),"",AW9)</f>
        <v/>
      </c>
      <c r="AX104" s="459"/>
      <c r="AY104" s="460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3" t="str">
        <f>IF(ISBLANK(BD9),"",BD9)</f>
        <v/>
      </c>
      <c r="BE104" s="463"/>
      <c r="BF104" s="460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9" t="str">
        <f>IF(ISBLANK(BK9),"",BK9)</f>
        <v/>
      </c>
      <c r="BL104" s="459"/>
      <c r="BM104" s="460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3" t="str">
        <f>IF(ISBLANK(BR9),"",BR9)</f>
        <v/>
      </c>
      <c r="BS104" s="463"/>
      <c r="BT104" s="460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3" t="str">
        <f>IF(ISBLANK(BY9),"",BY9)</f>
        <v/>
      </c>
      <c r="BZ104" s="463"/>
      <c r="CA104" s="460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3" t="str">
        <f>IF(ISBLANK(CF9),"",CF9)</f>
        <v/>
      </c>
      <c r="CG104" s="463"/>
      <c r="CH104" s="460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3" t="str">
        <f>IF(ISBLANK(CM9),"",CM9)</f>
        <v/>
      </c>
      <c r="CN104" s="463"/>
      <c r="CO104" s="460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3" t="str">
        <f>IF(ISBLANK(CT9),"",CT9)</f>
        <v>Gakpo</v>
      </c>
      <c r="CU104" s="463"/>
      <c r="CV104" s="460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3" t="str">
        <f>IF(ISBLANK(DA9),"",DA9)</f>
        <v/>
      </c>
      <c r="DB104" s="463"/>
      <c r="DC104" s="460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3" t="str">
        <f>IF(ISBLANK(DH9),"",DH9)</f>
        <v/>
      </c>
      <c r="DI104" s="463"/>
      <c r="DJ104" s="460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9" t="str">
        <f>IF(ISBLANK(DO9),"",DO9)</f>
        <v/>
      </c>
      <c r="DP104" s="459"/>
      <c r="DQ104" s="460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3" t="str">
        <f>IF(ISBLANK(DV9),"",DV9)</f>
        <v/>
      </c>
      <c r="DW104" s="463"/>
      <c r="DX104" s="460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3" t="str">
        <f>IF(ISBLANK(EC9),"",EC9)</f>
        <v/>
      </c>
      <c r="ED104" s="463"/>
      <c r="EE104" s="460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3" t="str">
        <f>IF(ISBLANK(EJ9),"",EJ9)</f>
        <v/>
      </c>
      <c r="EK104" s="463"/>
      <c r="EL104" s="460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3" t="str">
        <f>IF(ISBLANK(EQ9),"",EQ9)</f>
        <v/>
      </c>
      <c r="ER104" s="463"/>
      <c r="ES104" s="460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3" t="str">
        <f>IF(ISBLANK(EX9),"",EX9)</f>
        <v/>
      </c>
      <c r="EY104" s="463"/>
      <c r="EZ104" s="460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3" t="str">
        <f>IF(ISBLANK(FE9),"",FE9)</f>
        <v/>
      </c>
      <c r="FF104" s="463"/>
      <c r="FG104" s="460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3" t="str">
        <f>IF(ISBLANK(FL9),"",FL9)</f>
        <v/>
      </c>
      <c r="FM104" s="463"/>
      <c r="FN104" s="460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3" t="str">
        <f>IF(ISBLANK(FS9),"",FS9)</f>
        <v/>
      </c>
      <c r="FT104" s="463"/>
      <c r="FU104" s="460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3" t="str">
        <f>IF(ISBLANK(FZ9),"",FZ9)</f>
        <v/>
      </c>
      <c r="GA104" s="463"/>
      <c r="GB104" s="460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3" t="str">
        <f>IF(ISBLANK(GG9),"",GG9)</f>
        <v>TAA</v>
      </c>
      <c r="GH104" s="463"/>
      <c r="GI104" s="460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3" t="str">
        <f>IF(ISBLANK(GN9),"",GN9)</f>
        <v/>
      </c>
      <c r="GO104" s="463"/>
      <c r="GP104" s="460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3" t="str">
        <f>IF(ISBLANK(GU9),"",GU9)</f>
        <v/>
      </c>
      <c r="GV104" s="463"/>
      <c r="GW104" s="460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3" t="str">
        <f>IF(ISBLANK(HB9),"",HB9)</f>
        <v/>
      </c>
      <c r="HC104" s="463"/>
      <c r="HD104" s="460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3" t="str">
        <f>IF(ISBLANK(HI9),"",HI9)</f>
        <v/>
      </c>
      <c r="HJ104" s="463"/>
      <c r="HK104" s="460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3" t="str">
        <f>IF(ISBLANK(HP9),"",HP9)</f>
        <v/>
      </c>
      <c r="HQ104" s="463"/>
      <c r="HR104" s="460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9" t="str">
        <f>IF(ISBLANK(HW9),"",HW9)</f>
        <v>Gomez</v>
      </c>
      <c r="HX104" s="459"/>
      <c r="HY104" s="460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3" t="str">
        <f>IF(ISBLANK(ID9),"",ID9)</f>
        <v/>
      </c>
      <c r="IE104" s="463"/>
      <c r="IF104" s="460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3" t="str">
        <f>IF(ISBLANK(IK9),"",IK9)</f>
        <v>Szoboszlai</v>
      </c>
      <c r="IL104" s="463"/>
      <c r="IM104" s="460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63" t="str">
        <f>IF(ISBLANK(IR9),"",IR9)</f>
        <v>Nunez</v>
      </c>
      <c r="IS104" s="463"/>
      <c r="IT104" s="460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3" t="str">
        <f>IF(ISBLANK(IY9),"",IY9)</f>
        <v/>
      </c>
      <c r="IZ104" s="463"/>
      <c r="JA104" s="460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3" t="str">
        <f>IF(ISBLANK(JF9),"",JF9)</f>
        <v/>
      </c>
      <c r="JG104" s="463"/>
      <c r="JH104" s="460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3" t="str">
        <f>IF(ISBLANK(JM9),"",JM9)</f>
        <v/>
      </c>
      <c r="JN104" s="463"/>
      <c r="JO104" s="460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63" t="str">
        <f>IF(ISBLANK(JT9),"",JT9)</f>
        <v>Díaz</v>
      </c>
      <c r="JU104" s="463"/>
      <c r="JV104" s="460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3" t="str">
        <f>IF(ISBLANK(KA9),"",KA9)</f>
        <v/>
      </c>
      <c r="KB104" s="463"/>
      <c r="KC104" s="460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3" t="str">
        <f>IF(ISBLANK(KH9),"",KH9)</f>
        <v/>
      </c>
      <c r="KI104" s="463"/>
      <c r="KJ104" s="460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3" t="str">
        <f>IF(ISBLANK(KO9),"",KO9)</f>
        <v/>
      </c>
      <c r="KP104" s="463"/>
      <c r="KQ104" s="460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3" t="str">
        <f>IF(ISBLANK(KV9),"",KV9)</f>
        <v/>
      </c>
      <c r="KW104" s="463"/>
      <c r="KX104" s="460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3" t="str">
        <f>IF(ISBLANK(LC9),"",LC9)</f>
        <v/>
      </c>
      <c r="LD104" s="463"/>
      <c r="LE104" s="460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3" t="str">
        <f>IF(ISBLANK(LJ9),"",LJ9)</f>
        <v/>
      </c>
      <c r="LK104" s="463"/>
      <c r="LL104" s="460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3" t="str">
        <f>IF(ISBLANK(LQ9),"",LQ9)</f>
        <v/>
      </c>
      <c r="LR104" s="463"/>
      <c r="LS104" s="460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3" t="str">
        <f>IF(ISBLANK(LX9),"",LX9)</f>
        <v/>
      </c>
      <c r="LY104" s="463"/>
      <c r="LZ104" s="460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3" t="str">
        <f>IF(ISBLANK(ME9),"",ME9)</f>
        <v/>
      </c>
      <c r="MF104" s="463"/>
      <c r="MG104" s="460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3" t="str">
        <f>IF(ISBLANK(ML9),"",ML9)</f>
        <v/>
      </c>
      <c r="MM104" s="463"/>
      <c r="MN104" s="460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3" t="str">
        <f>IF(ISBLANK(MS9),"",MS9)</f>
        <v/>
      </c>
      <c r="MT104" s="463"/>
      <c r="MU104" s="460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3" t="str">
        <f>IF(ISBLANK(MZ9),"",MZ9)</f>
        <v/>
      </c>
      <c r="NA104" s="463"/>
      <c r="NB104" s="460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3" t="str">
        <f>IF(ISBLANK(NG9),"",NG9)</f>
        <v/>
      </c>
      <c r="NH104" s="463"/>
      <c r="NI104" s="460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3" t="str">
        <f>IF(ISBLANK(NN9),"",NN9)</f>
        <v/>
      </c>
      <c r="NO104" s="463"/>
      <c r="NP104" s="460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3" t="str">
        <f>IF(ISBLANK(NU9),"",NU9)</f>
        <v/>
      </c>
      <c r="NV104" s="463"/>
      <c r="NW104" s="460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3" t="str">
        <f>IF(ISBLANK(OB9),"",OB9)</f>
        <v/>
      </c>
      <c r="OC104" s="463"/>
      <c r="OD104" s="460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3" t="str">
        <f>IF(ISBLANK(OI9),"",OI9)</f>
        <v/>
      </c>
      <c r="OJ104" s="463"/>
      <c r="OK104" s="460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3" t="str">
        <f>IF(ISBLANK(OP9),"",OP9)</f>
        <v/>
      </c>
      <c r="OQ104" s="463"/>
      <c r="OR104" s="460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3" t="str">
        <f>IF(ISBLANK(OW9),"",OW9)</f>
        <v/>
      </c>
      <c r="OX104" s="463"/>
      <c r="OY104" s="460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3" t="str">
        <f>IF(ISBLANK(PD9),"",PD9)</f>
        <v/>
      </c>
      <c r="PE104" s="463"/>
      <c r="PF104" s="460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3" t="str">
        <f>IF(ISBLANK(PK9),"",PK9)</f>
        <v/>
      </c>
      <c r="PL104" s="463"/>
      <c r="PM104" s="460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3" t="str">
        <f>IF(ISBLANK(PR9),"",PR9)</f>
        <v/>
      </c>
      <c r="PS104" s="463"/>
      <c r="PT104" s="460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3" t="str">
        <f>IF(ISBLANK(PY9),"",PY9)</f>
        <v/>
      </c>
      <c r="PZ104" s="463"/>
      <c r="QA104" s="460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3" t="str">
        <f>IF(ISBLANK(QF9),"",QF9)</f>
        <v/>
      </c>
      <c r="QG104" s="463"/>
      <c r="QH104" s="460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3" t="str">
        <f>IF(ISBLANK(QM9),"",QM9)</f>
        <v/>
      </c>
      <c r="QN104" s="463"/>
      <c r="QO104" s="460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9" t="str">
        <f>IF(ISBLANK(QT9),"",QT9)</f>
        <v/>
      </c>
      <c r="QU104" s="459"/>
      <c r="QV104" s="460"/>
    </row>
    <row r="105" spans="1:464" ht="15" customHeight="1">
      <c r="A105" s="496"/>
      <c r="B105" s="86" t="s">
        <v>149</v>
      </c>
      <c r="C105" s="80"/>
      <c r="D105" s="458">
        <f>IF(ISBLANK(I3),"",COUNTIF(H12:H90,"=10"))</f>
        <v>0</v>
      </c>
      <c r="E105" s="458"/>
      <c r="F105" s="456" t="e">
        <f>IF(ISBLANK(I3),"",D105/D92)</f>
        <v>#DIV/0!</v>
      </c>
      <c r="G105" s="456"/>
      <c r="H105" s="77"/>
      <c r="I105" s="90"/>
      <c r="J105" s="83"/>
      <c r="K105" s="458">
        <f>IF(ISBLANK(P3),"",COUNTIF(O12:O90,"=10"))</f>
        <v>12</v>
      </c>
      <c r="L105" s="458"/>
      <c r="M105" s="456">
        <f>IF(ISBLANK(P3),"",K105/K92)</f>
        <v>0.17910447761194029</v>
      </c>
      <c r="N105" s="456"/>
      <c r="O105" s="77"/>
      <c r="P105" s="90"/>
      <c r="Q105" s="84"/>
      <c r="R105" s="458">
        <f>IF(ISBLANK(W3),"",COUNTIF(V12:V90,"=10"))</f>
        <v>16</v>
      </c>
      <c r="S105" s="458"/>
      <c r="T105" s="456">
        <f>IF(ISBLANK(W3),"",R105/R92)</f>
        <v>0.25806451612903225</v>
      </c>
      <c r="U105" s="456"/>
      <c r="V105" s="77"/>
      <c r="W105" s="90"/>
      <c r="X105" s="84"/>
      <c r="Y105" s="458">
        <f>IF(ISBLANK(AD3),"",COUNTIF(AC12:AC90,"=10"))</f>
        <v>26</v>
      </c>
      <c r="Z105" s="458"/>
      <c r="AA105" s="456">
        <f>IF(ISBLANK(AD3),"",Y105/Y92)</f>
        <v>0.41935483870967744</v>
      </c>
      <c r="AB105" s="456"/>
      <c r="AC105" s="77"/>
      <c r="AD105" s="90"/>
      <c r="AE105" s="84"/>
      <c r="AF105" s="458">
        <f>IF(ISBLANK(AK3),"",COUNTIF(AJ12:AJ90,"=10"))</f>
        <v>23</v>
      </c>
      <c r="AG105" s="458"/>
      <c r="AH105" s="456">
        <f>IF(ISBLANK(AK3),"",AF105/AF92)</f>
        <v>0.39655172413793105</v>
      </c>
      <c r="AI105" s="456"/>
      <c r="AJ105" s="77"/>
      <c r="AK105" s="90"/>
      <c r="AL105" s="84"/>
      <c r="AM105" s="458">
        <f>IF(ISBLANK(AR3),"",COUNTIF(AQ12:AQ90,"=10"))</f>
        <v>31</v>
      </c>
      <c r="AN105" s="458"/>
      <c r="AO105" s="456">
        <f>IF(ISBLANK(AR3),"",AM105/AM92)</f>
        <v>0.5</v>
      </c>
      <c r="AP105" s="456"/>
      <c r="AQ105" s="77"/>
      <c r="AR105" s="90"/>
      <c r="AS105" s="84"/>
      <c r="AT105" s="458">
        <f>IF(ISBLANK(AY3),"",COUNTIF(AX12:AX90,"=10"))</f>
        <v>30</v>
      </c>
      <c r="AU105" s="458"/>
      <c r="AV105" s="456">
        <f>IF(ISBLANK(AY3),"",AT105/AT92)</f>
        <v>0.5</v>
      </c>
      <c r="AW105" s="456"/>
      <c r="AX105" s="77"/>
      <c r="AY105" s="90"/>
      <c r="AZ105" s="84"/>
      <c r="BA105" s="458">
        <f>IF(ISBLANK(BF3),"",COUNTIF(BE12:BE90,"=10"))</f>
        <v>18</v>
      </c>
      <c r="BB105" s="458"/>
      <c r="BC105" s="456">
        <f>IF(ISBLANK(BF3),"",BA105/BA92)</f>
        <v>0.35294117647058826</v>
      </c>
      <c r="BD105" s="456"/>
      <c r="BE105" s="77"/>
      <c r="BF105" s="90"/>
      <c r="BG105" s="84"/>
      <c r="BH105" s="458">
        <f>IF(ISBLANK(BM3),"",COUNTIF(BL12:BL90,"=10"))</f>
        <v>21</v>
      </c>
      <c r="BI105" s="458"/>
      <c r="BJ105" s="456">
        <f>IF(ISBLANK(BM3),"",BH105/BH92)</f>
        <v>0.3888888888888889</v>
      </c>
      <c r="BK105" s="456"/>
      <c r="BL105" s="77"/>
      <c r="BM105" s="90"/>
      <c r="BN105" s="84"/>
      <c r="BO105" s="458">
        <f>IF(ISBLANK(BT3),"",COUNTIF(BS12:BS90,"=10"))</f>
        <v>10</v>
      </c>
      <c r="BP105" s="458"/>
      <c r="BQ105" s="456">
        <f>IF(ISBLANK(BT3),"",BO105/BO92)</f>
        <v>0.17241379310344829</v>
      </c>
      <c r="BR105" s="456"/>
      <c r="BS105" s="77"/>
      <c r="BT105" s="90"/>
      <c r="BU105" s="84"/>
      <c r="BV105" s="458">
        <f>IF(ISBLANK(CA3),"",COUNTIF(BZ12:BZ90,"=10"))</f>
        <v>15</v>
      </c>
      <c r="BW105" s="458"/>
      <c r="BX105" s="456">
        <f>IF(ISBLANK(CA3),"",BV105/BV92)</f>
        <v>0.26315789473684209</v>
      </c>
      <c r="BY105" s="456"/>
      <c r="BZ105" s="77"/>
      <c r="CA105" s="90"/>
      <c r="CB105" s="84"/>
      <c r="CC105" s="458">
        <f>IF(ISBLANK(CH3),"",COUNTIF(CG12:CG90,"=10"))</f>
        <v>12</v>
      </c>
      <c r="CD105" s="458"/>
      <c r="CE105" s="456">
        <f>IF(ISBLANK(CH3),"",CC105/CC92)</f>
        <v>0.22222222222222221</v>
      </c>
      <c r="CF105" s="456"/>
      <c r="CG105" s="77"/>
      <c r="CH105" s="90"/>
      <c r="CI105" s="84"/>
      <c r="CJ105" s="458">
        <f>IF(ISBLANK(CO3),"",COUNTIF(CN12:CN90,"=10"))</f>
        <v>20</v>
      </c>
      <c r="CK105" s="458"/>
      <c r="CL105" s="456">
        <f>IF(ISBLANK(CO3),"",CJ105/CJ92)</f>
        <v>0.35087719298245612</v>
      </c>
      <c r="CM105" s="456"/>
      <c r="CN105" s="77"/>
      <c r="CO105" s="90"/>
      <c r="CP105" s="84"/>
      <c r="CQ105" s="458">
        <f>IF(ISBLANK(CV3),"",COUNTIF(CU12:CU90,"=10"))</f>
        <v>4</v>
      </c>
      <c r="CR105" s="458"/>
      <c r="CS105" s="456">
        <f>IF(ISBLANK(CV3),"",CQ105/CQ92)</f>
        <v>7.407407407407407E-2</v>
      </c>
      <c r="CT105" s="456"/>
      <c r="CU105" s="77"/>
      <c r="CV105" s="90"/>
      <c r="CW105" s="84"/>
      <c r="CX105" s="458">
        <f>IF(ISBLANK(DC3),"",COUNTIF(DB12:DB90,"=10"))</f>
        <v>23</v>
      </c>
      <c r="CY105" s="458"/>
      <c r="CZ105" s="456">
        <f>IF(ISBLANK(DC3),"",CX105/CX92)</f>
        <v>0.43396226415094341</v>
      </c>
      <c r="DA105" s="456"/>
      <c r="DB105" s="77"/>
      <c r="DC105" s="90"/>
      <c r="DD105" s="84"/>
      <c r="DE105" s="458">
        <f>IF(ISBLANK(DJ3),"",COUNTIF(DI12:DI90,"=10"))</f>
        <v>23</v>
      </c>
      <c r="DF105" s="458"/>
      <c r="DG105" s="456">
        <f>IF(ISBLANK(DJ3),"",DE105/DE92)</f>
        <v>0.44230769230769229</v>
      </c>
      <c r="DH105" s="456"/>
      <c r="DI105" s="77"/>
      <c r="DJ105" s="90"/>
      <c r="DK105" s="84"/>
      <c r="DL105" s="458">
        <f>IF(ISBLANK(DQ3),"",COUNTIF(DP12:DP90,"=10"))</f>
        <v>1</v>
      </c>
      <c r="DM105" s="458"/>
      <c r="DN105" s="456">
        <f>IF(ISBLANK(DQ3),"",DL105/DL92)</f>
        <v>1.7543859649122806E-2</v>
      </c>
      <c r="DO105" s="456"/>
      <c r="DP105" s="77"/>
      <c r="DQ105" s="90"/>
      <c r="DR105" s="84"/>
      <c r="DS105" s="458">
        <f>IF(ISBLANK(DX3),"",COUNTIF(DW12:DW90,"=10"))</f>
        <v>2</v>
      </c>
      <c r="DT105" s="458"/>
      <c r="DU105" s="456">
        <f>IF(ISBLANK(DX3),"",DS105/DS92)</f>
        <v>4.5454545454545456E-2</v>
      </c>
      <c r="DV105" s="456"/>
      <c r="DW105" s="77"/>
      <c r="DX105" s="90"/>
      <c r="DY105" s="84"/>
      <c r="DZ105" s="458">
        <f>IF(ISBLANK(EE3),"",COUNTIF(ED12:ED90,"=10"))</f>
        <v>25</v>
      </c>
      <c r="EA105" s="458"/>
      <c r="EB105" s="456">
        <f>IF(ISBLANK(EE3),"",DZ105/DZ92)</f>
        <v>0.48076923076923078</v>
      </c>
      <c r="EC105" s="456"/>
      <c r="ED105" s="77"/>
      <c r="EE105" s="90"/>
      <c r="EF105" s="84"/>
      <c r="EG105" s="458">
        <f>IF(ISBLANK(EL3),"",COUNTIF(EK12:EK90,"=10"))</f>
        <v>11</v>
      </c>
      <c r="EH105" s="458"/>
      <c r="EI105" s="456">
        <f>IF(ISBLANK(EL3),"",EG105/EG92)</f>
        <v>0.21568627450980393</v>
      </c>
      <c r="EJ105" s="456"/>
      <c r="EK105" s="77"/>
      <c r="EL105" s="90"/>
      <c r="EM105" s="84"/>
      <c r="EN105" s="458">
        <f>IF(ISBLANK(ES3),"",COUNTIF(ER12:ER90,"=10"))</f>
        <v>19</v>
      </c>
      <c r="EO105" s="458"/>
      <c r="EP105" s="456">
        <f>IF(ISBLANK(ES3),"",EN105/EN92)</f>
        <v>0.37254901960784315</v>
      </c>
      <c r="EQ105" s="456"/>
      <c r="ER105" s="77"/>
      <c r="ES105" s="90"/>
      <c r="ET105" s="84"/>
      <c r="EU105" s="458">
        <f>IF(ISBLANK(EZ3),"",COUNTIF(EY12:EY90,"=10"))</f>
        <v>0</v>
      </c>
      <c r="EV105" s="458"/>
      <c r="EW105" s="456">
        <f>IF(ISBLANK(EZ3),"",EU105/EU92)</f>
        <v>0</v>
      </c>
      <c r="EX105" s="456"/>
      <c r="EY105" s="77"/>
      <c r="EZ105" s="90"/>
      <c r="FA105" s="84"/>
      <c r="FB105" s="458">
        <f>IF(ISBLANK(BM3),"",COUNTIF(FF12:FF90,"=10"))</f>
        <v>12</v>
      </c>
      <c r="FC105" s="458"/>
      <c r="FD105" s="456">
        <f>IF(ISBLANK(BM3),"",FB105/FB92)</f>
        <v>0.25531914893617019</v>
      </c>
      <c r="FE105" s="456"/>
      <c r="FF105" s="77"/>
      <c r="FG105" s="90"/>
      <c r="FH105" s="84"/>
      <c r="FI105" s="458">
        <f>IF(ISBLANK(FN3),"",COUNTIF(FM12:FM90,"=10"))</f>
        <v>21</v>
      </c>
      <c r="FJ105" s="458"/>
      <c r="FK105" s="456">
        <f>IF(ISBLANK(FN3),"",FI105/FI92)</f>
        <v>0.44680851063829785</v>
      </c>
      <c r="FL105" s="456"/>
      <c r="FM105" s="77"/>
      <c r="FN105" s="90"/>
      <c r="FO105" s="84"/>
      <c r="FP105" s="458">
        <f>IF(ISBLANK(DJ3),"",COUNTIF(FT12:FT90,"=10"))</f>
        <v>17</v>
      </c>
      <c r="FQ105" s="458"/>
      <c r="FR105" s="456">
        <f>IF(ISBLANK(DJ3),"",FP105/FP92)</f>
        <v>0.33333333333333331</v>
      </c>
      <c r="FS105" s="456"/>
      <c r="FT105" s="77"/>
      <c r="FU105" s="90"/>
      <c r="FV105" s="84"/>
      <c r="FW105" s="458">
        <f>IF(ISBLANK(GB3),"",COUNTIF(GA12:GA90,"=10"))</f>
        <v>1</v>
      </c>
      <c r="FX105" s="458"/>
      <c r="FY105" s="456">
        <f>IF(ISBLANK(GB3),"",FW105/FW92)</f>
        <v>2.0833333333333332E-2</v>
      </c>
      <c r="FZ105" s="456"/>
      <c r="GA105" s="77"/>
      <c r="GB105" s="90"/>
      <c r="GC105" s="84"/>
      <c r="GD105" s="458">
        <f>IF(ISBLANK(GI3),"",COUNTIF(GH12:GH90,"=10"))</f>
        <v>1</v>
      </c>
      <c r="GE105" s="458"/>
      <c r="GF105" s="456">
        <f>IF(ISBLANK(GI3),"",GD105/GD92)</f>
        <v>2.2222222222222223E-2</v>
      </c>
      <c r="GG105" s="456"/>
      <c r="GH105" s="77"/>
      <c r="GI105" s="90"/>
      <c r="GJ105" s="84"/>
      <c r="GK105" s="458">
        <f>IF(ISBLANK(GP3),"",COUNTIF(GO12:GO90,"=10"))</f>
        <v>13</v>
      </c>
      <c r="GL105" s="458"/>
      <c r="GM105" s="456">
        <f>IF(ISBLANK(GP3),"",GK105/GK92)</f>
        <v>0.27659574468085107</v>
      </c>
      <c r="GN105" s="456"/>
      <c r="GO105" s="77"/>
      <c r="GP105" s="90"/>
      <c r="GQ105" s="84"/>
      <c r="GR105" s="458">
        <f>IF(ISBLANK(GW3),"",COUNTIF(GV12:GV90,"=10"))</f>
        <v>18</v>
      </c>
      <c r="GS105" s="458"/>
      <c r="GT105" s="456">
        <f>IF(ISBLANK(GI3),"",GR105/GR92)</f>
        <v>0.4</v>
      </c>
      <c r="GU105" s="456"/>
      <c r="GV105" s="77"/>
      <c r="GW105" s="90"/>
      <c r="GX105" s="84"/>
      <c r="GY105" s="458">
        <f>IF(ISBLANK(HD3),"",COUNTIF(HC12:HC90,"=10"))</f>
        <v>4</v>
      </c>
      <c r="GZ105" s="458"/>
      <c r="HA105" s="456">
        <f>IF(ISBLANK(HD3),"",GY105/GY92)</f>
        <v>0.08</v>
      </c>
      <c r="HB105" s="456"/>
      <c r="HC105" s="77"/>
      <c r="HD105" s="90"/>
      <c r="HE105" s="84"/>
      <c r="HF105" s="458">
        <f>IF(ISBLANK(HK3),"",COUNTIF(HJ12:HJ90,"=10"))</f>
        <v>8</v>
      </c>
      <c r="HG105" s="458"/>
      <c r="HH105" s="456">
        <f>IF(ISBLANK(HK3),"",HF105/HF92)</f>
        <v>0.16666666666666666</v>
      </c>
      <c r="HI105" s="456"/>
      <c r="HJ105" s="77"/>
      <c r="HK105" s="90"/>
      <c r="HL105" s="84"/>
      <c r="HM105" s="458">
        <f>IF(ISBLANK(HR3),"",COUNTIF(HQ12:HQ90,"=10"))</f>
        <v>24</v>
      </c>
      <c r="HN105" s="458"/>
      <c r="HO105" s="456">
        <f>IF(ISBLANK(HR3),"",HM105/HM92)</f>
        <v>0.5</v>
      </c>
      <c r="HP105" s="456"/>
      <c r="HQ105" s="77"/>
      <c r="HR105" s="90"/>
      <c r="HS105" s="84"/>
      <c r="HT105" s="458">
        <f>IF(ISBLANK(HY3),"",COUNTIF(HX12:HX90,"=10"))</f>
        <v>6</v>
      </c>
      <c r="HU105" s="458"/>
      <c r="HV105" s="456">
        <f>IF(ISBLANK(HR3),"",HT105/HT92)</f>
        <v>0.13043478260869565</v>
      </c>
      <c r="HW105" s="456"/>
      <c r="HX105" s="77"/>
      <c r="HY105" s="90"/>
      <c r="HZ105" s="84"/>
      <c r="IA105" s="458">
        <f>IF(ISBLANK(IF3),"",COUNTIF(IE12:IE90,"=10"))</f>
        <v>16</v>
      </c>
      <c r="IB105" s="458"/>
      <c r="IC105" s="456">
        <f>IF(ISBLANK(IF3),"",IA105/IA92)</f>
        <v>0.32653061224489793</v>
      </c>
      <c r="ID105" s="456"/>
      <c r="IE105" s="77"/>
      <c r="IF105" s="90"/>
      <c r="IG105" s="84"/>
      <c r="IH105" s="458">
        <f>IF(ISBLANK(IF3),"",COUNTIF(IL12:IL90,"=10"))</f>
        <v>0</v>
      </c>
      <c r="II105" s="458"/>
      <c r="IJ105" s="456">
        <f>IF(ISBLANK(IF3),"",IH105/IH92)</f>
        <v>0</v>
      </c>
      <c r="IK105" s="456"/>
      <c r="IL105" s="77"/>
      <c r="IM105" s="90"/>
      <c r="IN105" s="84"/>
      <c r="IO105" s="458">
        <f>IF(ISBLANK(IT3),"",COUNTIF(IS12:IS90,"=10"))</f>
        <v>12</v>
      </c>
      <c r="IP105" s="458"/>
      <c r="IQ105" s="456">
        <f>IF(ISBLANK(IT3),"",IO105/IO92)</f>
        <v>0.2608695652173913</v>
      </c>
      <c r="IR105" s="456"/>
      <c r="IS105" s="77"/>
      <c r="IT105" s="90"/>
      <c r="IU105" s="84"/>
      <c r="IV105" s="458">
        <f>IF(ISBLANK(JA3),"",COUNTIF(IZ12:IZ90,"=10"))</f>
        <v>0</v>
      </c>
      <c r="IW105" s="458"/>
      <c r="IX105" s="456">
        <f>IF(ISBLANK(JA3),"",IV105/IV92)</f>
        <v>0</v>
      </c>
      <c r="IY105" s="456"/>
      <c r="IZ105" s="77"/>
      <c r="JA105" s="90"/>
      <c r="JB105" s="84"/>
      <c r="JC105" s="458">
        <f>IF(ISBLANK(JH3),"",COUNTIF(JG12:JG90,"=10"))</f>
        <v>19</v>
      </c>
      <c r="JD105" s="458"/>
      <c r="JE105" s="456">
        <f>IF(ISBLANK(JH3),"",JC105/JC92)</f>
        <v>0.45238095238095238</v>
      </c>
      <c r="JF105" s="456"/>
      <c r="JG105" s="77"/>
      <c r="JH105" s="90"/>
      <c r="JI105" s="84"/>
      <c r="JJ105" s="458">
        <f>IF(ISBLANK(JH3),"",COUNTIF(JN12:JN90,"=10"))</f>
        <v>0</v>
      </c>
      <c r="JK105" s="458"/>
      <c r="JL105" s="456" t="e">
        <f>IF(ISBLANK(JH3),"",JJ105/JJ92)</f>
        <v>#DIV/0!</v>
      </c>
      <c r="JM105" s="456"/>
      <c r="JN105" s="77"/>
      <c r="JO105" s="90"/>
      <c r="JP105" s="84"/>
      <c r="JQ105" s="458">
        <f>IF(ISBLANK(JV3),"",COUNTIF(JU12:JU90,"=10"))</f>
        <v>13</v>
      </c>
      <c r="JR105" s="458"/>
      <c r="JS105" s="456">
        <f>IF(ISBLANK(JV3),"",JQ105/JQ92)</f>
        <v>0.30952380952380953</v>
      </c>
      <c r="JT105" s="456"/>
      <c r="JU105" s="77"/>
      <c r="JV105" s="90"/>
      <c r="JW105" s="84"/>
      <c r="JX105" s="458">
        <f>IF(ISBLANK(KQ3),"",COUNTIF(KB12:KB90,"=10"))</f>
        <v>0</v>
      </c>
      <c r="JY105" s="458"/>
      <c r="JZ105" s="456" t="e">
        <f>IF(ISBLANK(KQ3),"",JX105/JX92)</f>
        <v>#DIV/0!</v>
      </c>
      <c r="KA105" s="456"/>
      <c r="KB105" s="77"/>
      <c r="KC105" s="90"/>
      <c r="KD105" s="84"/>
      <c r="KE105" s="458">
        <f>IF(ISBLANK(KJ3),"",COUNTIF(KI12:KI90,"=10"))</f>
        <v>12</v>
      </c>
      <c r="KF105" s="458"/>
      <c r="KG105" s="456">
        <f>IF(ISBLANK(KJ3),"",KE105/KE92)</f>
        <v>0.2608695652173913</v>
      </c>
      <c r="KH105" s="456"/>
      <c r="KI105" s="77"/>
      <c r="KJ105" s="90"/>
      <c r="KK105" s="84"/>
      <c r="KL105" s="458">
        <f>IF(ISBLANK(KQ3),"",COUNTIF(KP12:KP90,"=10"))</f>
        <v>1</v>
      </c>
      <c r="KM105" s="458"/>
      <c r="KN105" s="456">
        <f>IF(ISBLANK(KQ3),"",KL105/KL92)</f>
        <v>2.3255813953488372E-2</v>
      </c>
      <c r="KO105" s="456"/>
      <c r="KP105" s="77"/>
      <c r="KQ105" s="90"/>
      <c r="KR105" s="84"/>
      <c r="KS105" s="458">
        <f>IF(ISBLANK(KX3),"",COUNTIF(KW12:KW90,"=10"))</f>
        <v>22</v>
      </c>
      <c r="KT105" s="458"/>
      <c r="KU105" s="456">
        <f>IF(ISBLANK(KX3),"",KS105/KS92)</f>
        <v>0.51162790697674421</v>
      </c>
      <c r="KV105" s="456"/>
      <c r="KW105" s="77"/>
      <c r="KX105" s="90"/>
      <c r="KY105" s="85"/>
      <c r="KZ105" s="458">
        <f>IF(ISBLANK(LE3),"",COUNTIF(LD12:LD90,"=10"))</f>
        <v>10</v>
      </c>
      <c r="LA105" s="458"/>
      <c r="LB105" s="456">
        <f>IF(ISBLANK(LE3),"",KZ105/KZ92)</f>
        <v>0.22222222222222221</v>
      </c>
      <c r="LC105" s="456"/>
      <c r="LD105" s="77"/>
      <c r="LE105" s="90"/>
      <c r="LF105" s="84"/>
      <c r="LG105" s="458">
        <f>IF(ISBLANK(LL3),"",COUNTIF(LK12:LK90,"=10"))</f>
        <v>1</v>
      </c>
      <c r="LH105" s="458"/>
      <c r="LI105" s="456">
        <f>IF(ISBLANK(LL3),"",LG105/LG92)</f>
        <v>2.5000000000000001E-2</v>
      </c>
      <c r="LJ105" s="456"/>
      <c r="LK105" s="77"/>
      <c r="LL105" s="90"/>
      <c r="LM105" s="84"/>
      <c r="LN105" s="458">
        <f>IF(ISBLANK(LS3),"",COUNTIF(LR12:LR90,"=10"))</f>
        <v>16</v>
      </c>
      <c r="LO105" s="458"/>
      <c r="LP105" s="456">
        <f>IF(ISBLANK(LS3),"",LN105/LN92)</f>
        <v>0.37209302325581395</v>
      </c>
      <c r="LQ105" s="456"/>
      <c r="LR105" s="77"/>
      <c r="LS105" s="90"/>
      <c r="LT105" s="84"/>
      <c r="LU105" s="458">
        <f>IF(ISBLANK(LS3),"",COUNTIF(LY12:LY90,"=10"))</f>
        <v>0</v>
      </c>
      <c r="LV105" s="458"/>
      <c r="LW105" s="456" t="e">
        <f>IF(ISBLANK(LS3),"",LU105/LU92)</f>
        <v>#DIV/0!</v>
      </c>
      <c r="LX105" s="456"/>
      <c r="LY105" s="77"/>
      <c r="LZ105" s="90"/>
      <c r="MA105" s="84"/>
      <c r="MB105" s="458" t="str">
        <f>IF(ISBLANK(MG3),"",COUNTIF(MF12:MF90,"=10"))</f>
        <v/>
      </c>
      <c r="MC105" s="458"/>
      <c r="MD105" s="456" t="str">
        <f>IF(ISBLANK(MG3),"",MB105/MB92)</f>
        <v/>
      </c>
      <c r="ME105" s="456"/>
      <c r="MF105" s="77"/>
      <c r="MG105" s="90"/>
      <c r="MH105" s="84"/>
      <c r="MI105" s="458" t="str">
        <f>IF(ISBLANK(MN3),"",COUNTIF(MM12:MM90,"=10"))</f>
        <v/>
      </c>
      <c r="MJ105" s="458"/>
      <c r="MK105" s="456" t="str">
        <f>IF(ISBLANK(MN3),"",MI105/MI92)</f>
        <v/>
      </c>
      <c r="ML105" s="456"/>
      <c r="MM105" s="77"/>
      <c r="MN105" s="90"/>
      <c r="MO105" s="84"/>
      <c r="MP105" s="458" t="str">
        <f>IF(ISBLANK(MU3),"",COUNTIF(MT12:MT90,"=10"))</f>
        <v/>
      </c>
      <c r="MQ105" s="458"/>
      <c r="MR105" s="456" t="str">
        <f>IF(ISBLANK(MU3),"",MP105/MP92)</f>
        <v/>
      </c>
      <c r="MS105" s="456"/>
      <c r="MT105" s="77"/>
      <c r="MU105" s="90"/>
      <c r="MV105" s="84"/>
      <c r="MW105" s="458" t="str">
        <f>IF(ISBLANK(NP3),"",COUNTIF(NA12:NA90,"=10"))</f>
        <v/>
      </c>
      <c r="MX105" s="458"/>
      <c r="MY105" s="456" t="str">
        <f>IF(ISBLANK(NP3),"",MW105/MW92)</f>
        <v/>
      </c>
      <c r="MZ105" s="456"/>
      <c r="NA105" s="77"/>
      <c r="NB105" s="90"/>
      <c r="NC105" s="84"/>
      <c r="ND105" s="458" t="str">
        <f>IF(ISBLANK(NB3),"",COUNTIF(NH12:NH90,"=10"))</f>
        <v/>
      </c>
      <c r="NE105" s="458"/>
      <c r="NF105" s="456" t="str">
        <f>IF(ISBLANK(NB3),"",ND105/ND92)</f>
        <v/>
      </c>
      <c r="NG105" s="456"/>
      <c r="NH105" s="77"/>
      <c r="NI105" s="90"/>
      <c r="NJ105" s="84"/>
      <c r="NK105" s="458" t="str">
        <f>IF(ISBLANK(OD3),"",COUNTIF(NO12:NO90,"=10"))</f>
        <v/>
      </c>
      <c r="NL105" s="458"/>
      <c r="NM105" s="456" t="str">
        <f>IF(ISBLANK(OD3),"",NK105/NK92)</f>
        <v/>
      </c>
      <c r="NN105" s="456"/>
      <c r="NO105" s="77"/>
      <c r="NP105" s="90"/>
      <c r="NQ105" s="84"/>
      <c r="NR105" s="458" t="str">
        <f>IF(ISBLANK(NI3),"",COUNTIF(NV12:NV90,"=10"))</f>
        <v/>
      </c>
      <c r="NS105" s="458"/>
      <c r="NT105" s="456" t="str">
        <f>IF(ISBLANK(NI3),"",NR105/NR92)</f>
        <v/>
      </c>
      <c r="NU105" s="456"/>
      <c r="NV105" s="77"/>
      <c r="NW105" s="90"/>
      <c r="NX105" s="84"/>
      <c r="NY105" s="458" t="str">
        <f>IF(ISBLANK(OK3),"",COUNTIF(OC12:OC90,"=10"))</f>
        <v/>
      </c>
      <c r="NZ105" s="458"/>
      <c r="OA105" s="456" t="str">
        <f>IF(ISBLANK(OK3),"",NY105/NY92)</f>
        <v/>
      </c>
      <c r="OB105" s="456"/>
      <c r="OC105" s="77"/>
      <c r="OD105" s="90"/>
      <c r="OE105" s="84"/>
      <c r="OF105" s="458" t="str">
        <f>IF(ISBLANK(NW3),"",COUNTIF(OJ12:OJ90,"=10"))</f>
        <v/>
      </c>
      <c r="OG105" s="458"/>
      <c r="OH105" s="456" t="str">
        <f>IF(ISBLANK(NW3),"",OF105/OF92)</f>
        <v/>
      </c>
      <c r="OI105" s="456"/>
      <c r="OJ105" s="77"/>
      <c r="OK105" s="90"/>
      <c r="OL105" s="84"/>
      <c r="OM105" s="458" t="str">
        <f>IF(ISBLANK(OR3),"",COUNTIF(OQ12:OQ90,"=10"))</f>
        <v/>
      </c>
      <c r="ON105" s="458"/>
      <c r="OO105" s="456" t="str">
        <f>IF(ISBLANK(OR3),"",OM105/OM92)</f>
        <v/>
      </c>
      <c r="OP105" s="456"/>
      <c r="OQ105" s="77"/>
      <c r="OR105" s="90"/>
      <c r="OS105" s="84"/>
      <c r="OT105" s="458" t="str">
        <f>IF(ISBLANK(OY3),"",COUNTIF(OX12:OX90,"=10"))</f>
        <v/>
      </c>
      <c r="OU105" s="458"/>
      <c r="OV105" s="456" t="str">
        <f>IF(ISBLANK(OY3),"",OT105/OT92)</f>
        <v/>
      </c>
      <c r="OW105" s="456"/>
      <c r="OX105" s="77"/>
      <c r="OY105" s="90"/>
      <c r="OZ105" s="84"/>
      <c r="PA105" s="458" t="str">
        <f>IF(ISBLANK(PF3),"",COUNTIF(PE12:PE90,"=10"))</f>
        <v/>
      </c>
      <c r="PB105" s="458"/>
      <c r="PC105" s="456" t="str">
        <f>IF(ISBLANK(PF3),"",PA105/PA92)</f>
        <v/>
      </c>
      <c r="PD105" s="456"/>
      <c r="PE105" s="77"/>
      <c r="PF105" s="90"/>
      <c r="PG105" s="84"/>
      <c r="PH105" s="458" t="str">
        <f>IF(ISBLANK(PM3),"",COUNTIF(PL12:PL90,"=10"))</f>
        <v/>
      </c>
      <c r="PI105" s="458"/>
      <c r="PJ105" s="456" t="str">
        <f>IF(ISBLANK(PM3),"",PH105/PH92)</f>
        <v/>
      </c>
      <c r="PK105" s="456"/>
      <c r="PL105" s="77"/>
      <c r="PM105" s="90"/>
      <c r="PN105" s="84"/>
      <c r="PO105" s="458" t="str">
        <f>IF(ISBLANK(PT3),"",COUNTIF(PS12:PS90,"=10"))</f>
        <v/>
      </c>
      <c r="PP105" s="458"/>
      <c r="PQ105" s="456" t="str">
        <f>IF(ISBLANK(PT3),"",PO105/PO92)</f>
        <v/>
      </c>
      <c r="PR105" s="456"/>
      <c r="PS105" s="77"/>
      <c r="PT105" s="90"/>
      <c r="PU105" s="84"/>
      <c r="PV105" s="458" t="str">
        <f>IF(ISBLANK(QA3),"",COUNTIF(PZ12:PZ90,"=10"))</f>
        <v/>
      </c>
      <c r="PW105" s="458"/>
      <c r="PX105" s="456" t="str">
        <f>IF(ISBLANK(QA3),"",PV105/PV92)</f>
        <v/>
      </c>
      <c r="PY105" s="456"/>
      <c r="PZ105" s="77"/>
      <c r="QA105" s="90"/>
      <c r="QB105" s="84"/>
      <c r="QC105" s="458" t="str">
        <f>IF(ISBLANK(QH3),"",COUNTIF(QG12:QG90,"=10"))</f>
        <v/>
      </c>
      <c r="QD105" s="458"/>
      <c r="QE105" s="456" t="str">
        <f>IF(ISBLANK(QH3),"",QC105/QC92)</f>
        <v/>
      </c>
      <c r="QF105" s="456"/>
      <c r="QG105" s="77"/>
      <c r="QH105" s="90"/>
      <c r="QI105" s="85"/>
      <c r="QJ105" s="458" t="str">
        <f>IF(ISBLANK(QV3),"",COUNTIF(QN12:QN90,"=10"))</f>
        <v/>
      </c>
      <c r="QK105" s="458"/>
      <c r="QL105" s="456" t="str">
        <f>IF(ISBLANK(QV3),"",QJ105/QJ92)</f>
        <v/>
      </c>
      <c r="QM105" s="456"/>
      <c r="QN105" s="77"/>
      <c r="QO105" s="90"/>
      <c r="QP105" s="85"/>
      <c r="QQ105" s="458" t="str">
        <f>IF(ISBLANK(QO3),"",COUNTIF(QU12:QU90,"=10"))</f>
        <v/>
      </c>
      <c r="QR105" s="458"/>
      <c r="QS105" s="456" t="str">
        <f>IF(ISBLANK(QO3),"",QQ105/QQ92)</f>
        <v/>
      </c>
      <c r="QT105" s="456"/>
      <c r="QU105" s="77"/>
      <c r="QV105" s="90"/>
    </row>
    <row r="106" spans="1:464" ht="15" customHeight="1">
      <c r="A106" s="496"/>
      <c r="B106" s="86" t="s">
        <v>245</v>
      </c>
      <c r="C106" s="80"/>
      <c r="D106" s="458">
        <f>IF(ISBLANK(I3),"",COUNTIF(I12:I90,"&gt;=100"))</f>
        <v>0</v>
      </c>
      <c r="E106" s="458"/>
      <c r="F106" s="456" t="e">
        <f>IF(ISBLANK(I3),"",D106/D92)</f>
        <v>#DIV/0!</v>
      </c>
      <c r="G106" s="456"/>
      <c r="H106" s="77"/>
      <c r="I106" s="90"/>
      <c r="J106" s="83"/>
      <c r="K106" s="458">
        <f>IF(ISBLANK(P3),"",COUNTIF(P12:P90,"&gt;=100"))</f>
        <v>2</v>
      </c>
      <c r="L106" s="458"/>
      <c r="M106" s="456">
        <f>IF(ISBLANK(P3),"",K106/K92)</f>
        <v>2.9850746268656716E-2</v>
      </c>
      <c r="N106" s="456"/>
      <c r="O106" s="77"/>
      <c r="P106" s="90"/>
      <c r="Q106" s="84"/>
      <c r="R106" s="458">
        <f>IF(ISBLANK(W3),"",COUNTIF(W12:W90,"&gt;=100"))</f>
        <v>1</v>
      </c>
      <c r="S106" s="458"/>
      <c r="T106" s="456">
        <f>IF(ISBLANK(W3),"",R106/R92)</f>
        <v>1.6129032258064516E-2</v>
      </c>
      <c r="U106" s="456"/>
      <c r="V106" s="77"/>
      <c r="W106" s="90"/>
      <c r="X106" s="84"/>
      <c r="Y106" s="458">
        <f>IF(ISBLANK(AD3),"",COUNTIF(AD12:AD90,"&gt;=100"))</f>
        <v>0</v>
      </c>
      <c r="Z106" s="458"/>
      <c r="AA106" s="456">
        <f>IF(ISBLANK(AD3),"",Y106/Y92)</f>
        <v>0</v>
      </c>
      <c r="AB106" s="456"/>
      <c r="AC106" s="77"/>
      <c r="AD106" s="90"/>
      <c r="AE106" s="84"/>
      <c r="AF106" s="458">
        <f>IF(ISBLANK(AK3),"",COUNTIF(AK12:AK90,"&gt;=100"))</f>
        <v>1</v>
      </c>
      <c r="AG106" s="458"/>
      <c r="AH106" s="456">
        <f>IF(ISBLANK(AK3),"",AF106/AF92)</f>
        <v>1.7241379310344827E-2</v>
      </c>
      <c r="AI106" s="456"/>
      <c r="AJ106" s="77"/>
      <c r="AK106" s="90"/>
      <c r="AL106" s="84"/>
      <c r="AM106" s="458">
        <f>IF(ISBLANK(AR3),"",COUNTIF(AR12:AR90,"&gt;=100"))</f>
        <v>0</v>
      </c>
      <c r="AN106" s="458"/>
      <c r="AO106" s="456">
        <f>IF(ISBLANK(AR3),"",AM106/AM92)</f>
        <v>0</v>
      </c>
      <c r="AP106" s="456"/>
      <c r="AQ106" s="77"/>
      <c r="AR106" s="90"/>
      <c r="AS106" s="84"/>
      <c r="AT106" s="458">
        <f>IF(ISBLANK(AY3),"",COUNTIF(AY12:AY90,"&gt;=100"))</f>
        <v>2</v>
      </c>
      <c r="AU106" s="458"/>
      <c r="AV106" s="456">
        <f>IF(ISBLANK(AY3),"",AT106/AT92)</f>
        <v>3.3333333333333333E-2</v>
      </c>
      <c r="AW106" s="456"/>
      <c r="AX106" s="77"/>
      <c r="AY106" s="90"/>
      <c r="AZ106" s="84"/>
      <c r="BA106" s="458">
        <f>IF(ISBLANK(BF3),"",COUNTIF(BF12:BF90,"&gt;=100"))</f>
        <v>0</v>
      </c>
      <c r="BB106" s="458"/>
      <c r="BC106" s="456">
        <f>IF(ISBLANK(BF3),"",BA106/BA92)</f>
        <v>0</v>
      </c>
      <c r="BD106" s="456"/>
      <c r="BE106" s="77"/>
      <c r="BF106" s="90"/>
      <c r="BG106" s="84"/>
      <c r="BH106" s="458">
        <f>IF(ISBLANK(BM3),"",COUNTIF(BM12:BM90,"&gt;=100"))</f>
        <v>3</v>
      </c>
      <c r="BI106" s="458"/>
      <c r="BJ106" s="456">
        <f>IF(ISBLANK(BM3),"",BH106/BH92)</f>
        <v>5.5555555555555552E-2</v>
      </c>
      <c r="BK106" s="456"/>
      <c r="BL106" s="77"/>
      <c r="BM106" s="90"/>
      <c r="BN106" s="84"/>
      <c r="BO106" s="458">
        <f>IF(ISBLANK(BT3),"",COUNTIF(BT12:BT90,"&gt;=100"))</f>
        <v>0</v>
      </c>
      <c r="BP106" s="458"/>
      <c r="BQ106" s="456">
        <f>IF(ISBLANK(BT3),"",BO106/BO92)</f>
        <v>0</v>
      </c>
      <c r="BR106" s="456"/>
      <c r="BS106" s="77"/>
      <c r="BT106" s="90"/>
      <c r="BU106" s="84"/>
      <c r="BV106" s="458">
        <f>IF(ISBLANK(CA3),"",COUNTIF(CA12:CA90,"&gt;=100"))</f>
        <v>0</v>
      </c>
      <c r="BW106" s="458"/>
      <c r="BX106" s="456">
        <f>IF(ISBLANK(CA3),"",BV106/BV92)</f>
        <v>0</v>
      </c>
      <c r="BY106" s="456"/>
      <c r="BZ106" s="77"/>
      <c r="CA106" s="90"/>
      <c r="CB106" s="84"/>
      <c r="CC106" s="458">
        <f>IF(ISBLANK(CH3),"",COUNTIF(CH12:CH90,"&gt;=100"))</f>
        <v>0</v>
      </c>
      <c r="CD106" s="458"/>
      <c r="CE106" s="456">
        <f>IF(ISBLANK(CH3),"",CC106/CC92)</f>
        <v>0</v>
      </c>
      <c r="CF106" s="456"/>
      <c r="CG106" s="77"/>
      <c r="CH106" s="90"/>
      <c r="CI106" s="84"/>
      <c r="CJ106" s="458">
        <f>IF(ISBLANK(CO3),"",COUNTIF(CO12:CO90,"&gt;=100"))</f>
        <v>1</v>
      </c>
      <c r="CK106" s="458"/>
      <c r="CL106" s="456">
        <f>IF(ISBLANK(CO3),"",CJ106/CJ92)</f>
        <v>1.7543859649122806E-2</v>
      </c>
      <c r="CM106" s="456"/>
      <c r="CN106" s="77"/>
      <c r="CO106" s="90"/>
      <c r="CP106" s="84"/>
      <c r="CQ106" s="458">
        <f>IF(ISBLANK(CV3),"",COUNTIF(CV12:CV90,"&gt;=100"))</f>
        <v>0</v>
      </c>
      <c r="CR106" s="458"/>
      <c r="CS106" s="456">
        <f>IF(ISBLANK(CV3),"",CQ106/CQ92)</f>
        <v>0</v>
      </c>
      <c r="CT106" s="456"/>
      <c r="CU106" s="77"/>
      <c r="CV106" s="90"/>
      <c r="CW106" s="84"/>
      <c r="CX106" s="458">
        <f>IF(ISBLANK(DC3),"",COUNTIF(DC12:DC90,"&gt;=100"))</f>
        <v>7</v>
      </c>
      <c r="CY106" s="458"/>
      <c r="CZ106" s="456">
        <f>IF(ISBLANK(DC3),"",CX106/CX92)</f>
        <v>0.13207547169811321</v>
      </c>
      <c r="DA106" s="456"/>
      <c r="DB106" s="77"/>
      <c r="DC106" s="90"/>
      <c r="DD106" s="84"/>
      <c r="DE106" s="458">
        <f>IF(ISBLANK(DJ3),"",COUNTIF(DJ12:DJ90,"&gt;=100"))</f>
        <v>2</v>
      </c>
      <c r="DF106" s="458"/>
      <c r="DG106" s="456">
        <f>IF(ISBLANK(DJ3),"",DE106/DE92)</f>
        <v>3.8461538461538464E-2</v>
      </c>
      <c r="DH106" s="456"/>
      <c r="DI106" s="77"/>
      <c r="DJ106" s="90"/>
      <c r="DK106" s="84"/>
      <c r="DL106" s="458">
        <f>IF(ISBLANK(DQ3),"",COUNTIF(DQ12:DQ90,"&gt;=100"))</f>
        <v>0</v>
      </c>
      <c r="DM106" s="458"/>
      <c r="DN106" s="456">
        <f>IF(ISBLANK(DQ3),"",DL106/DL92)</f>
        <v>0</v>
      </c>
      <c r="DO106" s="456"/>
      <c r="DP106" s="77"/>
      <c r="DQ106" s="90"/>
      <c r="DR106" s="84"/>
      <c r="DS106" s="458">
        <f>IF(ISBLANK(DX3),"",COUNTIF(DX12:DX90,"&gt;=100"))</f>
        <v>0</v>
      </c>
      <c r="DT106" s="458"/>
      <c r="DU106" s="456">
        <f>IF(ISBLANK(DX3),"",DS106/DS92)</f>
        <v>0</v>
      </c>
      <c r="DV106" s="456"/>
      <c r="DW106" s="77"/>
      <c r="DX106" s="90"/>
      <c r="DY106" s="84"/>
      <c r="DZ106" s="458">
        <f>IF(ISBLANK(EE3),"",COUNTIF(EE12:EE90,"&gt;=100"))</f>
        <v>1</v>
      </c>
      <c r="EA106" s="458"/>
      <c r="EB106" s="456">
        <f>IF(ISBLANK(EE3),"",DZ106/DZ92)</f>
        <v>1.9230769230769232E-2</v>
      </c>
      <c r="EC106" s="456"/>
      <c r="ED106" s="77"/>
      <c r="EE106" s="90"/>
      <c r="EF106" s="84"/>
      <c r="EG106" s="458">
        <f>IF(ISBLANK(EL3),"",COUNTIF(EL12:EL90,"&gt;=100"))</f>
        <v>0</v>
      </c>
      <c r="EH106" s="458"/>
      <c r="EI106" s="456">
        <f>IF(ISBLANK(EL3),"",EG106/EG92)</f>
        <v>0</v>
      </c>
      <c r="EJ106" s="456"/>
      <c r="EK106" s="77"/>
      <c r="EL106" s="90"/>
      <c r="EM106" s="84"/>
      <c r="EN106" s="458">
        <f>IF(ISBLANK(ES3),"",COUNTIF(ES12:ES90,"&gt;=100"))</f>
        <v>0</v>
      </c>
      <c r="EO106" s="458"/>
      <c r="EP106" s="456">
        <f>IF(ISBLANK(ES3),"",EN106/EN92)</f>
        <v>0</v>
      </c>
      <c r="EQ106" s="456"/>
      <c r="ER106" s="77"/>
      <c r="ES106" s="90"/>
      <c r="ET106" s="84"/>
      <c r="EU106" s="458">
        <f>IF(ISBLANK(EZ3),"",COUNTIF(EZ12:EZ90,"&gt;=100"))</f>
        <v>0</v>
      </c>
      <c r="EV106" s="458"/>
      <c r="EW106" s="456">
        <f>IF(ISBLANK(EZ3),"",EU106/EU92)</f>
        <v>0</v>
      </c>
      <c r="EX106" s="456"/>
      <c r="EY106" s="77"/>
      <c r="EZ106" s="90"/>
      <c r="FA106" s="84"/>
      <c r="FB106" s="458">
        <f>IF(ISBLANK(BM3),"",COUNTIF(FG12:FG90,"&gt;=100"))</f>
        <v>1</v>
      </c>
      <c r="FC106" s="458"/>
      <c r="FD106" s="456">
        <f>IF(ISBLANK(BM3),"",FB106/FB92)</f>
        <v>2.1276595744680851E-2</v>
      </c>
      <c r="FE106" s="456"/>
      <c r="FF106" s="77"/>
      <c r="FG106" s="90"/>
      <c r="FH106" s="84"/>
      <c r="FI106" s="458">
        <f>IF(ISBLANK(FN3),"",COUNTIF(FN12:FN90,"&gt;=100"))</f>
        <v>2</v>
      </c>
      <c r="FJ106" s="458"/>
      <c r="FK106" s="456">
        <f>IF(ISBLANK(FN3),"",FI106/FI92)</f>
        <v>4.2553191489361701E-2</v>
      </c>
      <c r="FL106" s="456"/>
      <c r="FM106" s="77"/>
      <c r="FN106" s="90"/>
      <c r="FO106" s="84"/>
      <c r="FP106" s="458">
        <f>IF(ISBLANK(DJ3),"",COUNTIF(FU12:FU90,"&gt;=100"))</f>
        <v>0</v>
      </c>
      <c r="FQ106" s="458"/>
      <c r="FR106" s="456">
        <f>IF(ISBLANK(DJ3),"",FP106/FP92)</f>
        <v>0</v>
      </c>
      <c r="FS106" s="456"/>
      <c r="FT106" s="77"/>
      <c r="FU106" s="90"/>
      <c r="FV106" s="84"/>
      <c r="FW106" s="458">
        <f>IF(ISBLANK(GB3),"",COUNTIF(GB12:GB90,"&gt;=100"))</f>
        <v>0</v>
      </c>
      <c r="FX106" s="458"/>
      <c r="FY106" s="456">
        <f>IF(ISBLANK(GB3),"",FW106/FW92)</f>
        <v>0</v>
      </c>
      <c r="FZ106" s="456"/>
      <c r="GA106" s="77"/>
      <c r="GB106" s="90"/>
      <c r="GC106" s="84"/>
      <c r="GD106" s="458">
        <f>IF(ISBLANK(GI3),"",COUNTIF(GI12:GI90,"&gt;=100"))</f>
        <v>0</v>
      </c>
      <c r="GE106" s="458"/>
      <c r="GF106" s="456">
        <f>IF(ISBLANK(GI3),"",GD106/GD92)</f>
        <v>0</v>
      </c>
      <c r="GG106" s="456"/>
      <c r="GH106" s="77"/>
      <c r="GI106" s="90"/>
      <c r="GJ106" s="84"/>
      <c r="GK106" s="458">
        <f>IF(ISBLANK(GP3),"",COUNTIF(GP12:GP90,"&gt;=100"))</f>
        <v>1</v>
      </c>
      <c r="GL106" s="458"/>
      <c r="GM106" s="456">
        <f>IF(ISBLANK(GP3),"",GK106/GK92)</f>
        <v>2.1276595744680851E-2</v>
      </c>
      <c r="GN106" s="456"/>
      <c r="GO106" s="77"/>
      <c r="GP106" s="90"/>
      <c r="GQ106" s="84"/>
      <c r="GR106" s="458">
        <f>IF(ISBLANK(GW3),"",COUNTIF(GW12:GW90,"&gt;=100"))</f>
        <v>0</v>
      </c>
      <c r="GS106" s="458"/>
      <c r="GT106" s="456">
        <f>IF(ISBLANK(GI3),"",GR106/GR92)</f>
        <v>0</v>
      </c>
      <c r="GU106" s="456"/>
      <c r="GV106" s="77"/>
      <c r="GW106" s="90"/>
      <c r="GX106" s="84"/>
      <c r="GY106" s="458">
        <f>IF(ISBLANK(HD3),"",COUNTIF(HD12:HD90,"&gt;=100"))</f>
        <v>0</v>
      </c>
      <c r="GZ106" s="458"/>
      <c r="HA106" s="456">
        <f>IF(ISBLANK(HD3),"",GY106/GY92)</f>
        <v>0</v>
      </c>
      <c r="HB106" s="456"/>
      <c r="HC106" s="77"/>
      <c r="HD106" s="90"/>
      <c r="HE106" s="84"/>
      <c r="HF106" s="458">
        <f>IF(ISBLANK(HK3),"",COUNTIF(HK12:HK90,"&gt;=100"))</f>
        <v>0</v>
      </c>
      <c r="HG106" s="458"/>
      <c r="HH106" s="456">
        <f>IF(ISBLANK(HK3),"",HF106/HF92)</f>
        <v>0</v>
      </c>
      <c r="HI106" s="456"/>
      <c r="HJ106" s="77"/>
      <c r="HK106" s="90"/>
      <c r="HL106" s="84"/>
      <c r="HM106" s="458">
        <f>IF(ISBLANK(HR3),"",COUNTIF(HR12:HR90,"&gt;=100"))</f>
        <v>0</v>
      </c>
      <c r="HN106" s="458"/>
      <c r="HO106" s="456">
        <f>IF(ISBLANK(HR3),"",HM106/HM92)</f>
        <v>0</v>
      </c>
      <c r="HP106" s="456"/>
      <c r="HQ106" s="77"/>
      <c r="HR106" s="90"/>
      <c r="HS106" s="84"/>
      <c r="HT106" s="458">
        <f>IF(ISBLANK(HY3),"",COUNTIF(HY12:HY90,"&gt;=100"))</f>
        <v>0</v>
      </c>
      <c r="HU106" s="458"/>
      <c r="HV106" s="456">
        <f>IF(ISBLANK(HR3),"",HT106/HT92)</f>
        <v>0</v>
      </c>
      <c r="HW106" s="456"/>
      <c r="HX106" s="77"/>
      <c r="HY106" s="90"/>
      <c r="HZ106" s="84"/>
      <c r="IA106" s="458">
        <f>IF(ISBLANK(IF3),"",COUNTIF(IF12:IF90,"&gt;=100"))</f>
        <v>0</v>
      </c>
      <c r="IB106" s="458"/>
      <c r="IC106" s="456">
        <f>IF(ISBLANK(IF3),"",IA106/IA92)</f>
        <v>0</v>
      </c>
      <c r="ID106" s="456"/>
      <c r="IE106" s="77"/>
      <c r="IF106" s="90"/>
      <c r="IG106" s="84"/>
      <c r="IH106" s="458">
        <f>IF(ISBLANK(IF3),"",COUNTIF(IM12:IM90,"&gt;=100"))</f>
        <v>0</v>
      </c>
      <c r="II106" s="458"/>
      <c r="IJ106" s="456">
        <f>IF(ISBLANK(IF3),"",IH106/IH92)</f>
        <v>0</v>
      </c>
      <c r="IK106" s="456"/>
      <c r="IL106" s="77"/>
      <c r="IM106" s="90"/>
      <c r="IN106" s="84"/>
      <c r="IO106" s="458">
        <f>IF(ISBLANK(IT3),"",COUNTIF(IT12:IT90,"&gt;=100"))</f>
        <v>0</v>
      </c>
      <c r="IP106" s="458"/>
      <c r="IQ106" s="456">
        <f>IF(ISBLANK(IT3),"",IO106/IO92)</f>
        <v>0</v>
      </c>
      <c r="IR106" s="456"/>
      <c r="IS106" s="77"/>
      <c r="IT106" s="90"/>
      <c r="IU106" s="84"/>
      <c r="IV106" s="458">
        <f>IF(ISBLANK(JA3),"",COUNTIF(JA12:JA90,"&gt;=100"))</f>
        <v>0</v>
      </c>
      <c r="IW106" s="458"/>
      <c r="IX106" s="456">
        <f>IF(ISBLANK(JA3),"",IV106/IV92)</f>
        <v>0</v>
      </c>
      <c r="IY106" s="456"/>
      <c r="IZ106" s="77"/>
      <c r="JA106" s="90"/>
      <c r="JB106" s="84"/>
      <c r="JC106" s="458">
        <f>IF(ISBLANK(JH3),"",COUNTIF(JH12:JH90,"&gt;=100"))</f>
        <v>4</v>
      </c>
      <c r="JD106" s="458"/>
      <c r="JE106" s="456">
        <f>IF(ISBLANK(JH3),"",JC106/JC92)</f>
        <v>9.5238095238095233E-2</v>
      </c>
      <c r="JF106" s="456"/>
      <c r="JG106" s="77"/>
      <c r="JH106" s="90"/>
      <c r="JI106" s="84"/>
      <c r="JJ106" s="458">
        <f>IF(ISBLANK(JH3),"",COUNTIF(JO12:JO90,"&gt;=100"))</f>
        <v>0</v>
      </c>
      <c r="JK106" s="458"/>
      <c r="JL106" s="456" t="e">
        <f>IF(ISBLANK(JH3),"",JJ106/JJ92)</f>
        <v>#DIV/0!</v>
      </c>
      <c r="JM106" s="456"/>
      <c r="JN106" s="77"/>
      <c r="JO106" s="90"/>
      <c r="JP106" s="84"/>
      <c r="JQ106" s="458">
        <f>IF(ISBLANK(JV3),"",COUNTIF(JV12:JV90,"&gt;=100"))</f>
        <v>0</v>
      </c>
      <c r="JR106" s="458"/>
      <c r="JS106" s="456">
        <f>IF(ISBLANK(JV3),"",JQ106/JQ92)</f>
        <v>0</v>
      </c>
      <c r="JT106" s="456"/>
      <c r="JU106" s="77"/>
      <c r="JV106" s="90"/>
      <c r="JW106" s="84"/>
      <c r="JX106" s="458">
        <f>IF(ISBLANK(KQ3),"",COUNTIF(KC12:KC90,"&gt;=100"))</f>
        <v>0</v>
      </c>
      <c r="JY106" s="458"/>
      <c r="JZ106" s="456" t="e">
        <f>IF(ISBLANK(KQ3),"",JX106/JX92)</f>
        <v>#DIV/0!</v>
      </c>
      <c r="KA106" s="456"/>
      <c r="KB106" s="77"/>
      <c r="KC106" s="90"/>
      <c r="KD106" s="84"/>
      <c r="KE106" s="458">
        <f>IF(ISBLANK(KJ3),"",COUNTIF(KJ12:KJ90,"&gt;=100"))</f>
        <v>1</v>
      </c>
      <c r="KF106" s="458"/>
      <c r="KG106" s="456">
        <f>IF(ISBLANK(KJ3),"",KE106/KE92)</f>
        <v>2.1739130434782608E-2</v>
      </c>
      <c r="KH106" s="456"/>
      <c r="KI106" s="77"/>
      <c r="KJ106" s="90"/>
      <c r="KK106" s="84"/>
      <c r="KL106" s="458">
        <f>IF(ISBLANK(KQ3),"",COUNTIF(KQ12:KQ90,"&gt;=100"))</f>
        <v>0</v>
      </c>
      <c r="KM106" s="458"/>
      <c r="KN106" s="456">
        <f>IF(ISBLANK(KQ3),"",KL106/KL92)</f>
        <v>0</v>
      </c>
      <c r="KO106" s="456"/>
      <c r="KP106" s="77"/>
      <c r="KQ106" s="90"/>
      <c r="KR106" s="84"/>
      <c r="KS106" s="458">
        <f>IF(ISBLANK(KX3),"",COUNTIF(KX12:KX90,"&gt;=100"))</f>
        <v>0</v>
      </c>
      <c r="KT106" s="458"/>
      <c r="KU106" s="456">
        <f>IF(ISBLANK(KX3),"",KS106/KS92)</f>
        <v>0</v>
      </c>
      <c r="KV106" s="456"/>
      <c r="KW106" s="77"/>
      <c r="KX106" s="90"/>
      <c r="KY106" s="85"/>
      <c r="KZ106" s="458">
        <f>IF(ISBLANK(LE3),"",COUNTIF(LE12:LE90,"&gt;=100"))</f>
        <v>0</v>
      </c>
      <c r="LA106" s="458"/>
      <c r="LB106" s="456">
        <f>IF(ISBLANK(LE3),"",KZ106/KZ92)</f>
        <v>0</v>
      </c>
      <c r="LC106" s="456"/>
      <c r="LD106" s="77"/>
      <c r="LE106" s="90"/>
      <c r="LF106" s="84"/>
      <c r="LG106" s="458">
        <f>IF(ISBLANK(LL3),"",COUNTIF(LL12:LL90,"&gt;=100"))</f>
        <v>0</v>
      </c>
      <c r="LH106" s="458"/>
      <c r="LI106" s="456">
        <f>IF(ISBLANK(LL3),"",LG106/LG92)</f>
        <v>0</v>
      </c>
      <c r="LJ106" s="456"/>
      <c r="LK106" s="77"/>
      <c r="LL106" s="90"/>
      <c r="LM106" s="84"/>
      <c r="LN106" s="458">
        <f>IF(ISBLANK(LS3),"",COUNTIF(LS12:LS90,"&gt;=100"))</f>
        <v>0</v>
      </c>
      <c r="LO106" s="458"/>
      <c r="LP106" s="456">
        <f>IF(ISBLANK(LS3),"",LN106/LN92)</f>
        <v>0</v>
      </c>
      <c r="LQ106" s="456"/>
      <c r="LR106" s="77"/>
      <c r="LS106" s="90"/>
      <c r="LT106" s="84"/>
      <c r="LU106" s="458">
        <f>IF(ISBLANK(LS3),"",COUNTIF(LZ12:LZ90,"&gt;=100"))</f>
        <v>0</v>
      </c>
      <c r="LV106" s="458"/>
      <c r="LW106" s="456" t="e">
        <f>IF(ISBLANK(LS3),"",LU106/LU92)</f>
        <v>#DIV/0!</v>
      </c>
      <c r="LX106" s="456"/>
      <c r="LY106" s="77"/>
      <c r="LZ106" s="90"/>
      <c r="MA106" s="84"/>
      <c r="MB106" s="458" t="str">
        <f>IF(ISBLANK(MG3),"",COUNTIF(MG12:MG90,"&gt;=100"))</f>
        <v/>
      </c>
      <c r="MC106" s="458"/>
      <c r="MD106" s="456" t="str">
        <f>IF(ISBLANK(MG3),"",MB106/MB92)</f>
        <v/>
      </c>
      <c r="ME106" s="456"/>
      <c r="MF106" s="77"/>
      <c r="MG106" s="90"/>
      <c r="MH106" s="84"/>
      <c r="MI106" s="458" t="str">
        <f>IF(ISBLANK(MN3),"",COUNTIF(MN12:MN90,"&gt;=100"))</f>
        <v/>
      </c>
      <c r="MJ106" s="458"/>
      <c r="MK106" s="456" t="str">
        <f>IF(ISBLANK(MN3),"",MI106/MI92)</f>
        <v/>
      </c>
      <c r="ML106" s="456"/>
      <c r="MM106" s="77"/>
      <c r="MN106" s="90"/>
      <c r="MO106" s="84"/>
      <c r="MP106" s="458" t="str">
        <f>IF(ISBLANK(MU3),"",COUNTIF(MU12:MU90,"&gt;=100"))</f>
        <v/>
      </c>
      <c r="MQ106" s="458"/>
      <c r="MR106" s="456" t="str">
        <f>IF(ISBLANK(MU3),"",MP106/MP92)</f>
        <v/>
      </c>
      <c r="MS106" s="456"/>
      <c r="MT106" s="77"/>
      <c r="MU106" s="90"/>
      <c r="MV106" s="84"/>
      <c r="MW106" s="458" t="str">
        <f>IF(ISBLANK(NP3),"",COUNTIF(NB12:NB90,"&gt;=100"))</f>
        <v/>
      </c>
      <c r="MX106" s="458"/>
      <c r="MY106" s="456" t="str">
        <f>IF(ISBLANK(NP3),"",MW106/MW92)</f>
        <v/>
      </c>
      <c r="MZ106" s="456"/>
      <c r="NA106" s="77"/>
      <c r="NB106" s="90"/>
      <c r="NC106" s="84"/>
      <c r="ND106" s="458" t="str">
        <f>IF(ISBLANK(NB3),"",COUNTIF(NI12:NI90,"&gt;=100"))</f>
        <v/>
      </c>
      <c r="NE106" s="458"/>
      <c r="NF106" s="456" t="str">
        <f>IF(ISBLANK(NB3),"",ND106/ND92)</f>
        <v/>
      </c>
      <c r="NG106" s="456"/>
      <c r="NH106" s="77"/>
      <c r="NI106" s="90"/>
      <c r="NJ106" s="84"/>
      <c r="NK106" s="458" t="str">
        <f>IF(ISBLANK(OD3),"",COUNTIF(NP12:NP90,"&gt;=100"))</f>
        <v/>
      </c>
      <c r="NL106" s="458"/>
      <c r="NM106" s="456" t="str">
        <f>IF(ISBLANK(OD3),"",NK106/NK92)</f>
        <v/>
      </c>
      <c r="NN106" s="456"/>
      <c r="NO106" s="77"/>
      <c r="NP106" s="90"/>
      <c r="NQ106" s="84"/>
      <c r="NR106" s="458" t="str">
        <f>IF(ISBLANK(NI3),"",COUNTIF(NW12:NW90,"&gt;=100"))</f>
        <v/>
      </c>
      <c r="NS106" s="458"/>
      <c r="NT106" s="456" t="str">
        <f>IF(ISBLANK(NI3),"",NR106/NR92)</f>
        <v/>
      </c>
      <c r="NU106" s="456"/>
      <c r="NV106" s="77"/>
      <c r="NW106" s="90"/>
      <c r="NX106" s="84"/>
      <c r="NY106" s="458" t="str">
        <f>IF(ISBLANK(OK3),"",COUNTIF(OD12:OD90,"&gt;=100"))</f>
        <v/>
      </c>
      <c r="NZ106" s="458"/>
      <c r="OA106" s="456" t="str">
        <f>IF(ISBLANK(OK3),"",NY106/NY92)</f>
        <v/>
      </c>
      <c r="OB106" s="456"/>
      <c r="OC106" s="77"/>
      <c r="OD106" s="90"/>
      <c r="OE106" s="84"/>
      <c r="OF106" s="458" t="str">
        <f>IF(ISBLANK(NW3),"",COUNTIF(OK12:OK90,"&gt;=100"))</f>
        <v/>
      </c>
      <c r="OG106" s="458"/>
      <c r="OH106" s="456" t="str">
        <f>IF(ISBLANK(NW3),"",OF106/OF92)</f>
        <v/>
      </c>
      <c r="OI106" s="456"/>
      <c r="OJ106" s="77"/>
      <c r="OK106" s="90"/>
      <c r="OL106" s="84"/>
      <c r="OM106" s="458" t="str">
        <f>IF(ISBLANK(OR3),"",COUNTIF(OR12:OR90,"&gt;=100"))</f>
        <v/>
      </c>
      <c r="ON106" s="458"/>
      <c r="OO106" s="456" t="str">
        <f>IF(ISBLANK(OR3),"",OM106/OM92)</f>
        <v/>
      </c>
      <c r="OP106" s="456"/>
      <c r="OQ106" s="77"/>
      <c r="OR106" s="90"/>
      <c r="OS106" s="84"/>
      <c r="OT106" s="458" t="str">
        <f>IF(ISBLANK(OY3),"",COUNTIF(OY12:OY90,"&gt;=100"))</f>
        <v/>
      </c>
      <c r="OU106" s="458"/>
      <c r="OV106" s="456" t="str">
        <f>IF(ISBLANK(OY3),"",OT106/OT92)</f>
        <v/>
      </c>
      <c r="OW106" s="456"/>
      <c r="OX106" s="77"/>
      <c r="OY106" s="90"/>
      <c r="OZ106" s="84"/>
      <c r="PA106" s="458" t="str">
        <f>IF(ISBLANK(PF3),"",COUNTIF(PF12:PF90,"&gt;=100"))</f>
        <v/>
      </c>
      <c r="PB106" s="458"/>
      <c r="PC106" s="456" t="str">
        <f>IF(ISBLANK(PF3),"",PA106/PA92)</f>
        <v/>
      </c>
      <c r="PD106" s="456"/>
      <c r="PE106" s="77"/>
      <c r="PF106" s="90"/>
      <c r="PG106" s="84"/>
      <c r="PH106" s="458" t="str">
        <f>IF(ISBLANK(PM3),"",COUNTIF(PM12:PM90,"&gt;=100"))</f>
        <v/>
      </c>
      <c r="PI106" s="458"/>
      <c r="PJ106" s="456" t="str">
        <f>IF(ISBLANK(PM3),"",PH106/PH92)</f>
        <v/>
      </c>
      <c r="PK106" s="456"/>
      <c r="PL106" s="77"/>
      <c r="PM106" s="90"/>
      <c r="PN106" s="84"/>
      <c r="PO106" s="458" t="str">
        <f>IF(ISBLANK(PT3),"",COUNTIF(PT12:PT90,"&gt;=100"))</f>
        <v/>
      </c>
      <c r="PP106" s="458"/>
      <c r="PQ106" s="456" t="str">
        <f>IF(ISBLANK(PT3),"",PO106/PO92)</f>
        <v/>
      </c>
      <c r="PR106" s="456"/>
      <c r="PS106" s="77"/>
      <c r="PT106" s="90"/>
      <c r="PU106" s="84"/>
      <c r="PV106" s="458" t="str">
        <f>IF(ISBLANK(QA3),"",COUNTIF(QA12:QA90,"&gt;=100"))</f>
        <v/>
      </c>
      <c r="PW106" s="458"/>
      <c r="PX106" s="456" t="str">
        <f>IF(ISBLANK(QA3),"",PV106/PV92)</f>
        <v/>
      </c>
      <c r="PY106" s="456"/>
      <c r="PZ106" s="77"/>
      <c r="QA106" s="90"/>
      <c r="QB106" s="84"/>
      <c r="QC106" s="458" t="str">
        <f>IF(ISBLANK(QH3),"",COUNTIF(QH12:QH90,"&gt;=100"))</f>
        <v/>
      </c>
      <c r="QD106" s="458"/>
      <c r="QE106" s="456" t="str">
        <f>IF(ISBLANK(QH3),"",QC106/QC92)</f>
        <v/>
      </c>
      <c r="QF106" s="456"/>
      <c r="QG106" s="77"/>
      <c r="QH106" s="90"/>
      <c r="QI106" s="85"/>
      <c r="QJ106" s="458" t="str">
        <f>IF(ISBLANK(QV3),"",COUNTIF(QO12:QO90,"&gt;=100"))</f>
        <v/>
      </c>
      <c r="QK106" s="458"/>
      <c r="QL106" s="456" t="str">
        <f>IF(ISBLANK(QV3),"",QJ106/QJ92)</f>
        <v/>
      </c>
      <c r="QM106" s="456"/>
      <c r="QN106" s="77"/>
      <c r="QO106" s="90"/>
      <c r="QP106" s="85"/>
      <c r="QQ106" s="458" t="str">
        <f>IF(ISBLANK(QO3),"",COUNTIF(QV12:QV90,"&gt;=100"))</f>
        <v/>
      </c>
      <c r="QR106" s="458"/>
      <c r="QS106" s="456" t="str">
        <f>IF(ISBLANK(QO3),"",QQ106/QQ92)</f>
        <v/>
      </c>
      <c r="QT106" s="456"/>
      <c r="QU106" s="77"/>
      <c r="QV106" s="90"/>
    </row>
    <row r="107" spans="1:464" ht="15" customHeight="1">
      <c r="A107" s="496"/>
      <c r="B107" s="86" t="s">
        <v>155</v>
      </c>
      <c r="C107" s="80"/>
      <c r="D107" s="458">
        <f>IF(ISBLANK(I3),"",COUNTIF(I12:I90,"=0"))</f>
        <v>0</v>
      </c>
      <c r="E107" s="458"/>
      <c r="F107" s="456" t="e">
        <f>IF(ISBLANK(I3),"",D107/D92)</f>
        <v>#DIV/0!</v>
      </c>
      <c r="G107" s="456"/>
      <c r="H107" s="77"/>
      <c r="I107" s="90"/>
      <c r="J107" s="83"/>
      <c r="K107" s="458">
        <f>IF(ISBLANK(P3),"",COUNTIF(P12:P90,"=0"))</f>
        <v>18</v>
      </c>
      <c r="L107" s="458"/>
      <c r="M107" s="456">
        <f>IF(ISBLANK(P3),"",K107/K92)</f>
        <v>0.26865671641791045</v>
      </c>
      <c r="N107" s="456"/>
      <c r="O107" s="77"/>
      <c r="P107" s="90"/>
      <c r="Q107" s="84"/>
      <c r="R107" s="458">
        <f>IF(ISBLANK(W3),"",COUNTIF(W12:W90,"=0"))</f>
        <v>1</v>
      </c>
      <c r="S107" s="458"/>
      <c r="T107" s="456">
        <f>IF(ISBLANK(W3),"",R107/R92)</f>
        <v>1.6129032258064516E-2</v>
      </c>
      <c r="U107" s="456"/>
      <c r="V107" s="77"/>
      <c r="W107" s="90"/>
      <c r="X107" s="84"/>
      <c r="Y107" s="458">
        <f>IF(ISBLANK(AD3),"",COUNTIF(AD12:AD90,"=0"))</f>
        <v>4</v>
      </c>
      <c r="Z107" s="458"/>
      <c r="AA107" s="456">
        <f>IF(ISBLANK(AD3),"",Y107/Y92)</f>
        <v>6.4516129032258063E-2</v>
      </c>
      <c r="AB107" s="456"/>
      <c r="AC107" s="77"/>
      <c r="AD107" s="90"/>
      <c r="AE107" s="84"/>
      <c r="AF107" s="458">
        <f>IF(ISBLANK(AK3),"",COUNTIF(AK12:AK90,"=0"))</f>
        <v>4</v>
      </c>
      <c r="AG107" s="458"/>
      <c r="AH107" s="456">
        <f>IF(ISBLANK(AK3),"",AF107/AF92)</f>
        <v>6.8965517241379309E-2</v>
      </c>
      <c r="AI107" s="456"/>
      <c r="AJ107" s="77"/>
      <c r="AK107" s="90"/>
      <c r="AL107" s="84"/>
      <c r="AM107" s="458">
        <f>IF(ISBLANK(AR3),"",COUNTIF(AR12:AR90,"=0"))</f>
        <v>2</v>
      </c>
      <c r="AN107" s="458"/>
      <c r="AO107" s="456">
        <f>IF(ISBLANK(AR3),"",AM107/AM92)</f>
        <v>3.2258064516129031E-2</v>
      </c>
      <c r="AP107" s="456"/>
      <c r="AQ107" s="77"/>
      <c r="AR107" s="90"/>
      <c r="AS107" s="84"/>
      <c r="AT107" s="458">
        <f>IF(ISBLANK(AY3),"",COUNTIF(AY12:AY90,"=0"))</f>
        <v>1</v>
      </c>
      <c r="AU107" s="458"/>
      <c r="AV107" s="456">
        <f>IF(ISBLANK(AY3),"",AT107/AT92)</f>
        <v>1.6666666666666666E-2</v>
      </c>
      <c r="AW107" s="456"/>
      <c r="AX107" s="77"/>
      <c r="AY107" s="90"/>
      <c r="AZ107" s="84"/>
      <c r="BA107" s="458">
        <f>IF(ISBLANK(BF3),"",COUNTIF(BF12:BF90,"=0"))</f>
        <v>0</v>
      </c>
      <c r="BB107" s="458"/>
      <c r="BC107" s="456">
        <f>IF(ISBLANK(BF3),"",BA107/BA92)</f>
        <v>0</v>
      </c>
      <c r="BD107" s="456"/>
      <c r="BE107" s="77"/>
      <c r="BF107" s="90"/>
      <c r="BG107" s="84"/>
      <c r="BH107" s="458">
        <f>IF(ISBLANK(BM3),"",COUNTIF(BM12:BM90,"=0"))</f>
        <v>0</v>
      </c>
      <c r="BI107" s="458"/>
      <c r="BJ107" s="456">
        <f>IF(ISBLANK(BM3),"",BH107/BH92)</f>
        <v>0</v>
      </c>
      <c r="BK107" s="456"/>
      <c r="BL107" s="77"/>
      <c r="BM107" s="90"/>
      <c r="BN107" s="84"/>
      <c r="BO107" s="458">
        <f>IF(ISBLANK(BT3),"",COUNTIF(BT12:BT90,"=0"))</f>
        <v>48</v>
      </c>
      <c r="BP107" s="458"/>
      <c r="BQ107" s="456">
        <f>IF(ISBLANK(BT3),"",BO107/BO92)</f>
        <v>0.82758620689655171</v>
      </c>
      <c r="BR107" s="456"/>
      <c r="BS107" s="77"/>
      <c r="BT107" s="90"/>
      <c r="BU107" s="84"/>
      <c r="BV107" s="458">
        <f>IF(ISBLANK(CA3),"",COUNTIF(CA12:CA90,"=0"))</f>
        <v>0</v>
      </c>
      <c r="BW107" s="458"/>
      <c r="BX107" s="456">
        <f>IF(ISBLANK(CA3),"",BV107/BV92)</f>
        <v>0</v>
      </c>
      <c r="BY107" s="456"/>
      <c r="BZ107" s="77"/>
      <c r="CA107" s="90"/>
      <c r="CB107" s="84"/>
      <c r="CC107" s="458">
        <f>IF(ISBLANK(CH3),"",COUNTIF(CH12:CH90,"=0"))</f>
        <v>21</v>
      </c>
      <c r="CD107" s="458"/>
      <c r="CE107" s="456">
        <f>IF(ISBLANK(CH3),"",CC107/CC92)</f>
        <v>0.3888888888888889</v>
      </c>
      <c r="CF107" s="456"/>
      <c r="CG107" s="77"/>
      <c r="CH107" s="90"/>
      <c r="CI107" s="84"/>
      <c r="CJ107" s="458">
        <f>IF(ISBLANK(CO3),"",COUNTIF(CO12:CO90,"=0"))</f>
        <v>0</v>
      </c>
      <c r="CK107" s="458"/>
      <c r="CL107" s="456">
        <f>IF(ISBLANK(CO3),"",CJ107/CJ92)</f>
        <v>0</v>
      </c>
      <c r="CM107" s="456"/>
      <c r="CN107" s="77"/>
      <c r="CO107" s="90"/>
      <c r="CP107" s="84"/>
      <c r="CQ107" s="458">
        <f>IF(ISBLANK(CV3),"",COUNTIF(CV12:CV90,"=0"))</f>
        <v>1</v>
      </c>
      <c r="CR107" s="458"/>
      <c r="CS107" s="456">
        <f>IF(ISBLANK(CV3),"",CQ107/CQ92)</f>
        <v>1.8518518518518517E-2</v>
      </c>
      <c r="CT107" s="456"/>
      <c r="CU107" s="77"/>
      <c r="CV107" s="90"/>
      <c r="CW107" s="84"/>
      <c r="CX107" s="458">
        <f>IF(ISBLANK(DC3),"",COUNTIF(DC12:DC90,"=0"))</f>
        <v>0</v>
      </c>
      <c r="CY107" s="458"/>
      <c r="CZ107" s="456">
        <f>IF(ISBLANK(DC3),"",CX107/CX92)</f>
        <v>0</v>
      </c>
      <c r="DA107" s="456"/>
      <c r="DB107" s="77"/>
      <c r="DC107" s="90"/>
      <c r="DD107" s="84"/>
      <c r="DE107" s="458">
        <f>IF(ISBLANK(DJ3),"",COUNTIF(DJ12:DJ90,"=0"))</f>
        <v>0</v>
      </c>
      <c r="DF107" s="458"/>
      <c r="DG107" s="456">
        <f>IF(ISBLANK(DJ3),"",DE107/DE92)</f>
        <v>0</v>
      </c>
      <c r="DH107" s="456"/>
      <c r="DI107" s="77"/>
      <c r="DJ107" s="90"/>
      <c r="DK107" s="84"/>
      <c r="DL107" s="458">
        <f>IF(ISBLANK(DQ3),"",COUNTIF(DQ12:DQ90,"=0"))</f>
        <v>56</v>
      </c>
      <c r="DM107" s="458"/>
      <c r="DN107" s="456">
        <f>IF(ISBLANK(DQ3),"",DL107/DL92)</f>
        <v>0.98245614035087714</v>
      </c>
      <c r="DO107" s="456"/>
      <c r="DP107" s="77"/>
      <c r="DQ107" s="90"/>
      <c r="DR107" s="84"/>
      <c r="DS107" s="458">
        <f>IF(ISBLANK(DX3),"",COUNTIF(DX12:DX90,"=0"))</f>
        <v>31</v>
      </c>
      <c r="DT107" s="458"/>
      <c r="DU107" s="456">
        <f>IF(ISBLANK(DX3),"",DS107/DS92)</f>
        <v>0.70454545454545459</v>
      </c>
      <c r="DV107" s="456"/>
      <c r="DW107" s="77"/>
      <c r="DX107" s="90"/>
      <c r="DY107" s="84"/>
      <c r="DZ107" s="458">
        <f>IF(ISBLANK(EE3),"",COUNTIF(EE12:EE90,"=0"))</f>
        <v>1</v>
      </c>
      <c r="EA107" s="458"/>
      <c r="EB107" s="456">
        <f>IF(ISBLANK(EE3),"",DZ107/DZ92)</f>
        <v>1.9230769230769232E-2</v>
      </c>
      <c r="EC107" s="456"/>
      <c r="ED107" s="77"/>
      <c r="EE107" s="90"/>
      <c r="EF107" s="84"/>
      <c r="EG107" s="458">
        <f>IF(ISBLANK(EL3),"",COUNTIF(EL12:EL90,"=0"))</f>
        <v>13</v>
      </c>
      <c r="EH107" s="458"/>
      <c r="EI107" s="456">
        <f>IF(ISBLANK(EL3),"",EG107/EG92)</f>
        <v>0.25490196078431371</v>
      </c>
      <c r="EJ107" s="456"/>
      <c r="EK107" s="77"/>
      <c r="EL107" s="90"/>
      <c r="EM107" s="84"/>
      <c r="EN107" s="458">
        <f>IF(ISBLANK(ES3),"",COUNTIF(ES12:ES90,"=0"))</f>
        <v>0</v>
      </c>
      <c r="EO107" s="458"/>
      <c r="EP107" s="456">
        <f>IF(ISBLANK(ES3),"",EN107/EN92)</f>
        <v>0</v>
      </c>
      <c r="EQ107" s="456"/>
      <c r="ER107" s="77"/>
      <c r="ES107" s="90"/>
      <c r="ET107" s="84"/>
      <c r="EU107" s="458">
        <f>IF(ISBLANK(EZ3),"",COUNTIF(EZ12:EZ90,"=0"))</f>
        <v>0</v>
      </c>
      <c r="EV107" s="458"/>
      <c r="EW107" s="456">
        <f>IF(ISBLANK(EZ3),"",EU107/EU92)</f>
        <v>0</v>
      </c>
      <c r="EX107" s="456"/>
      <c r="EY107" s="77"/>
      <c r="EZ107" s="90"/>
      <c r="FA107" s="84"/>
      <c r="FB107" s="458">
        <f>IF(ISBLANK(BM3),"",COUNTIF(FG12:FG90,"=0"))</f>
        <v>1</v>
      </c>
      <c r="FC107" s="458"/>
      <c r="FD107" s="456">
        <f>IF(ISBLANK(BM3),"",FB107/FB92)</f>
        <v>2.1276595744680851E-2</v>
      </c>
      <c r="FE107" s="456"/>
      <c r="FF107" s="77"/>
      <c r="FG107" s="90"/>
      <c r="FH107" s="84"/>
      <c r="FI107" s="458">
        <f>IF(ISBLANK(FN3),"",COUNTIF(FN12:FN90,"=0"))</f>
        <v>0</v>
      </c>
      <c r="FJ107" s="458"/>
      <c r="FK107" s="456">
        <f>IF(ISBLANK(FN3),"",FI107/FI92)</f>
        <v>0</v>
      </c>
      <c r="FL107" s="456"/>
      <c r="FM107" s="77"/>
      <c r="FN107" s="90"/>
      <c r="FO107" s="84"/>
      <c r="FP107" s="458">
        <f>IF(ISBLANK(DJ3),"",COUNTIF(FU12:FU90,"=0"))</f>
        <v>26</v>
      </c>
      <c r="FQ107" s="458"/>
      <c r="FR107" s="456">
        <f>IF(ISBLANK(DJ3),"",FP107/FP92)</f>
        <v>0.50980392156862742</v>
      </c>
      <c r="FS107" s="456"/>
      <c r="FT107" s="77"/>
      <c r="FU107" s="90"/>
      <c r="FV107" s="84"/>
      <c r="FW107" s="458">
        <f>IF(ISBLANK(GB3),"",COUNTIF(GB12:GB90,"=0"))</f>
        <v>47</v>
      </c>
      <c r="FX107" s="458"/>
      <c r="FY107" s="456">
        <f>IF(ISBLANK(GB3),"",FW107/FW92)</f>
        <v>0.97916666666666663</v>
      </c>
      <c r="FZ107" s="456"/>
      <c r="GA107" s="77"/>
      <c r="GB107" s="90"/>
      <c r="GC107" s="84"/>
      <c r="GD107" s="458">
        <f>IF(ISBLANK(GI3),"",COUNTIF(GI12:GI90,"=0"))</f>
        <v>1</v>
      </c>
      <c r="GE107" s="458"/>
      <c r="GF107" s="456">
        <f>IF(ISBLANK(GI3),"",GD107/GD92)</f>
        <v>2.2222222222222223E-2</v>
      </c>
      <c r="GG107" s="456"/>
      <c r="GH107" s="77"/>
      <c r="GI107" s="90"/>
      <c r="GJ107" s="84"/>
      <c r="GK107" s="458">
        <f>IF(ISBLANK(GP3),"",COUNTIF(GP12:GP90,"=0"))</f>
        <v>9</v>
      </c>
      <c r="GL107" s="458"/>
      <c r="GM107" s="456">
        <f>IF(ISBLANK(GP3),"",GK107/GK92)</f>
        <v>0.19148936170212766</v>
      </c>
      <c r="GN107" s="456"/>
      <c r="GO107" s="77"/>
      <c r="GP107" s="90"/>
      <c r="GQ107" s="84"/>
      <c r="GR107" s="458">
        <f>IF(ISBLANK(GW3),"",COUNTIF(GW12:GW90,"=0"))</f>
        <v>0</v>
      </c>
      <c r="GS107" s="458"/>
      <c r="GT107" s="456">
        <f>IF(ISBLANK(GI3),"",GR107/GR92)</f>
        <v>0</v>
      </c>
      <c r="GU107" s="456"/>
      <c r="GV107" s="77"/>
      <c r="GW107" s="90"/>
      <c r="GX107" s="84"/>
      <c r="GY107" s="458">
        <f>IF(ISBLANK(HD3),"",COUNTIF(HD12:HD90,"=0"))</f>
        <v>0</v>
      </c>
      <c r="GZ107" s="458"/>
      <c r="HA107" s="456">
        <f>IF(ISBLANK(HD3),"",GY107/GY92)</f>
        <v>0</v>
      </c>
      <c r="HB107" s="456"/>
      <c r="HC107" s="77"/>
      <c r="HD107" s="90"/>
      <c r="HE107" s="84"/>
      <c r="HF107" s="458">
        <f>IF(ISBLANK(HK3),"",COUNTIF(HK12:HK90,"=0"))</f>
        <v>18</v>
      </c>
      <c r="HG107" s="458"/>
      <c r="HH107" s="456">
        <f>IF(ISBLANK(HK3),"",HF107/HF92)</f>
        <v>0.375</v>
      </c>
      <c r="HI107" s="456"/>
      <c r="HJ107" s="77"/>
      <c r="HK107" s="90"/>
      <c r="HL107" s="84"/>
      <c r="HM107" s="458">
        <f>IF(ISBLANK(HR3),"",COUNTIF(HR12:HR90,"=0"))</f>
        <v>1</v>
      </c>
      <c r="HN107" s="458"/>
      <c r="HO107" s="456">
        <f>IF(ISBLANK(HR3),"",HM107/HM92)</f>
        <v>2.0833333333333332E-2</v>
      </c>
      <c r="HP107" s="456"/>
      <c r="HQ107" s="77"/>
      <c r="HR107" s="90"/>
      <c r="HS107" s="84"/>
      <c r="HT107" s="458">
        <f>IF(ISBLANK(HY3),"",COUNTIF(HY12:HY90,"=0"))</f>
        <v>2</v>
      </c>
      <c r="HU107" s="458"/>
      <c r="HV107" s="456">
        <f>IF(ISBLANK(HR3),"",HT107/HT92)</f>
        <v>4.3478260869565216E-2</v>
      </c>
      <c r="HW107" s="456"/>
      <c r="HX107" s="77"/>
      <c r="HY107" s="90"/>
      <c r="HZ107" s="84"/>
      <c r="IA107" s="458">
        <f>IF(ISBLANK(IF3),"",COUNTIF(IF12:IF90,"=0"))</f>
        <v>22</v>
      </c>
      <c r="IB107" s="458"/>
      <c r="IC107" s="456">
        <f>IF(ISBLANK(IF3),"",IA107/IA92)</f>
        <v>0.44897959183673469</v>
      </c>
      <c r="ID107" s="456"/>
      <c r="IE107" s="77"/>
      <c r="IF107" s="90"/>
      <c r="IG107" s="84"/>
      <c r="IH107" s="458">
        <f>IF(ISBLANK(IF3),"",COUNTIF(IM12:IM90,"=0"))</f>
        <v>0</v>
      </c>
      <c r="II107" s="458"/>
      <c r="IJ107" s="456">
        <f>IF(ISBLANK(IF3),"",IH107/IH92)</f>
        <v>0</v>
      </c>
      <c r="IK107" s="456"/>
      <c r="IL107" s="77"/>
      <c r="IM107" s="90"/>
      <c r="IN107" s="84"/>
      <c r="IO107" s="458">
        <f>IF(ISBLANK(IT3),"",COUNTIF(IT12:IT90,"=0"))</f>
        <v>2</v>
      </c>
      <c r="IP107" s="458"/>
      <c r="IQ107" s="456">
        <f>IF(ISBLANK(IT3),"",IO107/IO92)</f>
        <v>4.3478260869565216E-2</v>
      </c>
      <c r="IR107" s="456"/>
      <c r="IS107" s="77"/>
      <c r="IT107" s="90"/>
      <c r="IU107" s="84"/>
      <c r="IV107" s="458">
        <f>IF(ISBLANK(JA3),"",COUNTIF(JA12:JA90,"=0"))</f>
        <v>48</v>
      </c>
      <c r="IW107" s="458"/>
      <c r="IX107" s="456">
        <f>IF(ISBLANK(JA3),"",IV107/IV92)</f>
        <v>0.97959183673469385</v>
      </c>
      <c r="IY107" s="456"/>
      <c r="IZ107" s="77"/>
      <c r="JA107" s="90"/>
      <c r="JB107" s="84"/>
      <c r="JC107" s="458">
        <f>IF(ISBLANK(JH3),"",COUNTIF(JH12:JH90,"=0"))</f>
        <v>0</v>
      </c>
      <c r="JD107" s="458"/>
      <c r="JE107" s="456">
        <f>IF(ISBLANK(JH3),"",JC107/JC92)</f>
        <v>0</v>
      </c>
      <c r="JF107" s="456"/>
      <c r="JG107" s="77"/>
      <c r="JH107" s="90"/>
      <c r="JI107" s="84"/>
      <c r="JJ107" s="458">
        <f>IF(ISBLANK(JH3),"",COUNTIF(JO12:JO90,"=0"))</f>
        <v>0</v>
      </c>
      <c r="JK107" s="458"/>
      <c r="JL107" s="456" t="e">
        <f>IF(ISBLANK(JH3),"",JJ107/JJ92)</f>
        <v>#DIV/0!</v>
      </c>
      <c r="JM107" s="456"/>
      <c r="JN107" s="77"/>
      <c r="JO107" s="90"/>
      <c r="JP107" s="84"/>
      <c r="JQ107" s="458">
        <f>IF(ISBLANK(JV3),"",COUNTIF(JV12:JV90,"=0"))</f>
        <v>1</v>
      </c>
      <c r="JR107" s="458"/>
      <c r="JS107" s="456">
        <f>IF(ISBLANK(JV3),"",JQ107/JQ92)</f>
        <v>2.3809523809523808E-2</v>
      </c>
      <c r="JT107" s="456"/>
      <c r="JU107" s="77"/>
      <c r="JV107" s="90"/>
      <c r="JW107" s="84"/>
      <c r="JX107" s="458">
        <f>IF(ISBLANK(KQ3),"",COUNTIF(KC12:KC90,"=0"))</f>
        <v>0</v>
      </c>
      <c r="JY107" s="458"/>
      <c r="JZ107" s="456" t="e">
        <f>IF(ISBLANK(KQ3),"",JX107/JX92)</f>
        <v>#DIV/0!</v>
      </c>
      <c r="KA107" s="456"/>
      <c r="KB107" s="77"/>
      <c r="KC107" s="90"/>
      <c r="KD107" s="84"/>
      <c r="KE107" s="458">
        <f>IF(ISBLANK(KJ3),"",COUNTIF(KJ12:KJ90,"=0"))</f>
        <v>0</v>
      </c>
      <c r="KF107" s="458"/>
      <c r="KG107" s="456">
        <f>IF(ISBLANK(KJ3),"",KE107/KE92)</f>
        <v>0</v>
      </c>
      <c r="KH107" s="456"/>
      <c r="KI107" s="77"/>
      <c r="KJ107" s="90"/>
      <c r="KK107" s="84"/>
      <c r="KL107" s="458">
        <f>IF(ISBLANK(KQ3),"",COUNTIF(KQ12:KQ90,"=0"))</f>
        <v>33</v>
      </c>
      <c r="KM107" s="458"/>
      <c r="KN107" s="456">
        <f>IF(ISBLANK(KQ3),"",KL107/KL92)</f>
        <v>0.76744186046511631</v>
      </c>
      <c r="KO107" s="456"/>
      <c r="KP107" s="77"/>
      <c r="KQ107" s="90"/>
      <c r="KR107" s="84"/>
      <c r="KS107" s="458">
        <f>IF(ISBLANK(KX3),"",COUNTIF(KX12:KX90,"=0"))</f>
        <v>2</v>
      </c>
      <c r="KT107" s="458"/>
      <c r="KU107" s="456">
        <f>IF(ISBLANK(KX3),"",KS107/KS92)</f>
        <v>4.6511627906976744E-2</v>
      </c>
      <c r="KV107" s="456"/>
      <c r="KW107" s="77"/>
      <c r="KX107" s="90"/>
      <c r="KY107" s="85"/>
      <c r="KZ107" s="458">
        <f>IF(ISBLANK(LE3),"",COUNTIF(LE12:LE90,"=0"))</f>
        <v>0</v>
      </c>
      <c r="LA107" s="458"/>
      <c r="LB107" s="456">
        <f>IF(ISBLANK(LE3),"",KZ107/KZ92)</f>
        <v>0</v>
      </c>
      <c r="LC107" s="456"/>
      <c r="LD107" s="77"/>
      <c r="LE107" s="90"/>
      <c r="LF107" s="84"/>
      <c r="LG107" s="458">
        <f>IF(ISBLANK(LL3),"",COUNTIF(LL12:LL90,"=0"))</f>
        <v>3</v>
      </c>
      <c r="LH107" s="458"/>
      <c r="LI107" s="456">
        <f>IF(ISBLANK(LL3),"",LG107/LG92)</f>
        <v>7.4999999999999997E-2</v>
      </c>
      <c r="LJ107" s="456"/>
      <c r="LK107" s="77"/>
      <c r="LL107" s="90"/>
      <c r="LM107" s="84"/>
      <c r="LN107" s="458">
        <f>IF(ISBLANK(LS3),"",COUNTIF(LS12:LS90,"=0"))</f>
        <v>18</v>
      </c>
      <c r="LO107" s="458"/>
      <c r="LP107" s="456">
        <f>IF(ISBLANK(LS3),"",LN107/LN92)</f>
        <v>0.41860465116279072</v>
      </c>
      <c r="LQ107" s="456"/>
      <c r="LR107" s="77"/>
      <c r="LS107" s="90"/>
      <c r="LT107" s="84"/>
      <c r="LU107" s="458">
        <f>IF(ISBLANK(LS3),"",COUNTIF(LZ12:LZ90,"=0"))</f>
        <v>0</v>
      </c>
      <c r="LV107" s="458"/>
      <c r="LW107" s="456" t="e">
        <f>IF(ISBLANK(LS3),"",LU107/LU92)</f>
        <v>#DIV/0!</v>
      </c>
      <c r="LX107" s="456"/>
      <c r="LY107" s="77"/>
      <c r="LZ107" s="90"/>
      <c r="MA107" s="84"/>
      <c r="MB107" s="458" t="str">
        <f>IF(ISBLANK(MG3),"",COUNTIF(MG12:MG90,"=0"))</f>
        <v/>
      </c>
      <c r="MC107" s="458"/>
      <c r="MD107" s="456" t="str">
        <f>IF(ISBLANK(MG3),"",MB107/MB92)</f>
        <v/>
      </c>
      <c r="ME107" s="456"/>
      <c r="MF107" s="77"/>
      <c r="MG107" s="90"/>
      <c r="MH107" s="84"/>
      <c r="MI107" s="458" t="str">
        <f>IF(ISBLANK(MN3),"",COUNTIF(MN12:MN90,"=0"))</f>
        <v/>
      </c>
      <c r="MJ107" s="458"/>
      <c r="MK107" s="456" t="str">
        <f>IF(ISBLANK(MN3),"",MI107/MI92)</f>
        <v/>
      </c>
      <c r="ML107" s="456"/>
      <c r="MM107" s="77"/>
      <c r="MN107" s="90"/>
      <c r="MO107" s="84"/>
      <c r="MP107" s="458" t="str">
        <f>IF(ISBLANK(MU3),"",COUNTIF(MU12:MU90,"=0"))</f>
        <v/>
      </c>
      <c r="MQ107" s="458"/>
      <c r="MR107" s="456" t="str">
        <f>IF(ISBLANK(MU3),"",MP107/MP92)</f>
        <v/>
      </c>
      <c r="MS107" s="456"/>
      <c r="MT107" s="77"/>
      <c r="MU107" s="90"/>
      <c r="MV107" s="84"/>
      <c r="MW107" s="458" t="str">
        <f>IF(ISBLANK(NP3),"",COUNTIF(NB12:NB90,"=0"))</f>
        <v/>
      </c>
      <c r="MX107" s="458"/>
      <c r="MY107" s="456" t="str">
        <f>IF(ISBLANK(NP3),"",MW107/MW92)</f>
        <v/>
      </c>
      <c r="MZ107" s="456"/>
      <c r="NA107" s="77"/>
      <c r="NB107" s="90"/>
      <c r="NC107" s="84"/>
      <c r="ND107" s="458" t="str">
        <f>IF(ISBLANK(NB3),"",COUNTIF(NI12:NI90,"=0"))</f>
        <v/>
      </c>
      <c r="NE107" s="458"/>
      <c r="NF107" s="456" t="str">
        <f>IF(ISBLANK(NB3),"",ND107/ND92)</f>
        <v/>
      </c>
      <c r="NG107" s="456"/>
      <c r="NH107" s="77"/>
      <c r="NI107" s="90"/>
      <c r="NJ107" s="84"/>
      <c r="NK107" s="458" t="str">
        <f>IF(ISBLANK(OD3),"",COUNTIF(NP12:NP90,"=0"))</f>
        <v/>
      </c>
      <c r="NL107" s="458"/>
      <c r="NM107" s="456" t="str">
        <f>IF(ISBLANK(OD3),"",NK107/NK92)</f>
        <v/>
      </c>
      <c r="NN107" s="456"/>
      <c r="NO107" s="77"/>
      <c r="NP107" s="90"/>
      <c r="NQ107" s="84"/>
      <c r="NR107" s="458" t="str">
        <f>IF(ISBLANK(NI3),"",COUNTIF(NW12:NW90,"=0"))</f>
        <v/>
      </c>
      <c r="NS107" s="458"/>
      <c r="NT107" s="456" t="str">
        <f>IF(ISBLANK(NI3),"",NR107/NR92)</f>
        <v/>
      </c>
      <c r="NU107" s="456"/>
      <c r="NV107" s="77"/>
      <c r="NW107" s="90"/>
      <c r="NX107" s="84"/>
      <c r="NY107" s="458" t="str">
        <f>IF(ISBLANK(OK3),"",COUNTIF(OD12:OD90,"=0"))</f>
        <v/>
      </c>
      <c r="NZ107" s="458"/>
      <c r="OA107" s="456" t="str">
        <f>IF(ISBLANK(OK3),"",NY107/NY92)</f>
        <v/>
      </c>
      <c r="OB107" s="456"/>
      <c r="OC107" s="77"/>
      <c r="OD107" s="90"/>
      <c r="OE107" s="84"/>
      <c r="OF107" s="458" t="str">
        <f>IF(ISBLANK(NW3),"",COUNTIF(OK12:OK90,"=0"))</f>
        <v/>
      </c>
      <c r="OG107" s="458"/>
      <c r="OH107" s="456" t="str">
        <f>IF(ISBLANK(NW3),"",OF107/OF92)</f>
        <v/>
      </c>
      <c r="OI107" s="456"/>
      <c r="OJ107" s="77"/>
      <c r="OK107" s="90"/>
      <c r="OL107" s="84"/>
      <c r="OM107" s="458" t="str">
        <f>IF(ISBLANK(OR3),"",COUNTIF(OR12:OR90,"=0"))</f>
        <v/>
      </c>
      <c r="ON107" s="458"/>
      <c r="OO107" s="456" t="str">
        <f>IF(ISBLANK(OR3),"",OM107/OM92)</f>
        <v/>
      </c>
      <c r="OP107" s="456"/>
      <c r="OQ107" s="77"/>
      <c r="OR107" s="90"/>
      <c r="OS107" s="84"/>
      <c r="OT107" s="458" t="str">
        <f>IF(ISBLANK(OY3),"",COUNTIF(OY12:OY90,"=0"))</f>
        <v/>
      </c>
      <c r="OU107" s="458"/>
      <c r="OV107" s="456" t="str">
        <f>IF(ISBLANK(OY3),"",OT107/OT92)</f>
        <v/>
      </c>
      <c r="OW107" s="456"/>
      <c r="OX107" s="77"/>
      <c r="OY107" s="90"/>
      <c r="OZ107" s="84"/>
      <c r="PA107" s="458" t="str">
        <f>IF(ISBLANK(PF3),"",COUNTIF(PF12:PF90,"=0"))</f>
        <v/>
      </c>
      <c r="PB107" s="458"/>
      <c r="PC107" s="456" t="str">
        <f>IF(ISBLANK(PF3),"",PA107/PA92)</f>
        <v/>
      </c>
      <c r="PD107" s="456"/>
      <c r="PE107" s="77"/>
      <c r="PF107" s="90"/>
      <c r="PG107" s="84"/>
      <c r="PH107" s="458" t="str">
        <f>IF(ISBLANK(PM3),"",COUNTIF(PM12:PM90,"=0"))</f>
        <v/>
      </c>
      <c r="PI107" s="458"/>
      <c r="PJ107" s="456" t="str">
        <f>IF(ISBLANK(PM3),"",PH107/PH92)</f>
        <v/>
      </c>
      <c r="PK107" s="456"/>
      <c r="PL107" s="77"/>
      <c r="PM107" s="90"/>
      <c r="PN107" s="84"/>
      <c r="PO107" s="458" t="str">
        <f>IF(ISBLANK(PT3),"",COUNTIF(PT12:PT90,"=0"))</f>
        <v/>
      </c>
      <c r="PP107" s="458"/>
      <c r="PQ107" s="456" t="str">
        <f>IF(ISBLANK(PT3),"",PO107/PO92)</f>
        <v/>
      </c>
      <c r="PR107" s="456"/>
      <c r="PS107" s="77"/>
      <c r="PT107" s="90"/>
      <c r="PU107" s="84"/>
      <c r="PV107" s="458" t="str">
        <f>IF(ISBLANK(QA3),"",COUNTIF(QA12:QA90,"=0"))</f>
        <v/>
      </c>
      <c r="PW107" s="458"/>
      <c r="PX107" s="456" t="str">
        <f>IF(ISBLANK(QA3),"",PV107/PV92)</f>
        <v/>
      </c>
      <c r="PY107" s="456"/>
      <c r="PZ107" s="77"/>
      <c r="QA107" s="90"/>
      <c r="QB107" s="84"/>
      <c r="QC107" s="458" t="str">
        <f>IF(ISBLANK(QH3),"",COUNTIF(QH12:QH90,"=0"))</f>
        <v/>
      </c>
      <c r="QD107" s="458"/>
      <c r="QE107" s="456" t="str">
        <f>IF(ISBLANK(QH3),"",QC107/QC92)</f>
        <v/>
      </c>
      <c r="QF107" s="456"/>
      <c r="QG107" s="77"/>
      <c r="QH107" s="90"/>
      <c r="QI107" s="85"/>
      <c r="QJ107" s="458" t="str">
        <f>IF(ISBLANK(QV3),"",COUNTIF(QO12:QO90,"=0"))</f>
        <v/>
      </c>
      <c r="QK107" s="458"/>
      <c r="QL107" s="456" t="str">
        <f>IF(ISBLANK(QV3),"",QJ107/QJ92)</f>
        <v/>
      </c>
      <c r="QM107" s="456"/>
      <c r="QN107" s="77"/>
      <c r="QO107" s="90"/>
      <c r="QP107" s="85"/>
      <c r="QQ107" s="458" t="str">
        <f>IF(ISBLANK(QO3),"",COUNTIF(QV12:QV90,"=0"))</f>
        <v/>
      </c>
      <c r="QR107" s="458"/>
      <c r="QS107" s="456" t="str">
        <f>IF(ISBLANK(QO3),"",QQ107/QQ92)</f>
        <v/>
      </c>
      <c r="QT107" s="456"/>
      <c r="QU107" s="77"/>
      <c r="QV107" s="90"/>
    </row>
    <row r="108" spans="1:464" ht="15" customHeight="1" thickBot="1">
      <c r="A108" s="497"/>
      <c r="B108" s="92" t="s">
        <v>150</v>
      </c>
      <c r="C108" s="80"/>
      <c r="D108" s="461" t="e">
        <f>IF(ISBLANK(I3),"",SUMIF(I12:I90,"&gt;=0")/COUNTIF(I12:I90,"&gt;=0"))</f>
        <v>#DIV/0!</v>
      </c>
      <c r="E108" s="461"/>
      <c r="F108" s="93"/>
      <c r="G108" s="93"/>
      <c r="H108" s="94"/>
      <c r="I108" s="95"/>
      <c r="J108" s="83"/>
      <c r="K108" s="461">
        <f>IF(ISBLANK(P3),"",SUMIF(P12:P90,"&gt;=0")/COUNTIF(P12:P90,"&gt;=0"))</f>
        <v>27.46268656716418</v>
      </c>
      <c r="L108" s="461"/>
      <c r="M108" s="93"/>
      <c r="N108" s="93"/>
      <c r="O108" s="94"/>
      <c r="P108" s="95"/>
      <c r="Q108" s="84"/>
      <c r="R108" s="461">
        <f>IF(ISBLANK(W3),"",SUMIF(W12:W90,"&gt;=0")/COUNTIF(W12:W90,"&gt;=0"))</f>
        <v>48.70967741935484</v>
      </c>
      <c r="S108" s="461"/>
      <c r="T108" s="93"/>
      <c r="U108" s="93"/>
      <c r="V108" s="94"/>
      <c r="W108" s="95"/>
      <c r="X108" s="84"/>
      <c r="Y108" s="461">
        <f>IF(ISBLANK(AD3),"",SUMIF(AD12:AD90,"&gt;=0")/COUNTIF(AD12:AD90,"&gt;=0"))</f>
        <v>35.806451612903224</v>
      </c>
      <c r="Z108" s="461"/>
      <c r="AA108" s="93"/>
      <c r="AB108" s="93"/>
      <c r="AC108" s="94"/>
      <c r="AD108" s="95"/>
      <c r="AE108" s="84"/>
      <c r="AF108" s="461">
        <f>IF(ISBLANK(AK3),"",SUMIF(AK12:AK90,"&gt;=0")/COUNTIF(AK12:AK90,"&gt;=0"))</f>
        <v>38.448275862068968</v>
      </c>
      <c r="AG108" s="461"/>
      <c r="AH108" s="93"/>
      <c r="AI108" s="93"/>
      <c r="AJ108" s="94"/>
      <c r="AK108" s="95"/>
      <c r="AL108" s="84"/>
      <c r="AM108" s="461">
        <f>IF(ISBLANK(AR3),"",SUMIF(AR12:AR90,"&gt;=0")/COUNTIF(AR12:AR90,"&gt;=0"))</f>
        <v>42.741935483870968</v>
      </c>
      <c r="AN108" s="461"/>
      <c r="AO108" s="93"/>
      <c r="AP108" s="93"/>
      <c r="AQ108" s="94"/>
      <c r="AR108" s="95"/>
      <c r="AS108" s="84"/>
      <c r="AT108" s="461">
        <f>IF(ISBLANK(AY3),"",SUMIF(AY12:AY90,"&gt;=0")/COUNTIF(AY12:AY90,"&gt;=0"))</f>
        <v>50.333333333333336</v>
      </c>
      <c r="AU108" s="461"/>
      <c r="AV108" s="93"/>
      <c r="AW108" s="93"/>
      <c r="AX108" s="94"/>
      <c r="AY108" s="95"/>
      <c r="AZ108" s="84"/>
      <c r="BA108" s="461">
        <f>IF(ISBLANK(BF3),"",SUMIF(BF12:BF90,"&gt;=0")/COUNTIF(BF12:BF90,"&gt;=0"))</f>
        <v>52.156862745098039</v>
      </c>
      <c r="BB108" s="461"/>
      <c r="BC108" s="93"/>
      <c r="BD108" s="93"/>
      <c r="BE108" s="94"/>
      <c r="BF108" s="95"/>
      <c r="BG108" s="84"/>
      <c r="BH108" s="461">
        <f>IF(ISBLANK(BM3),"",SUMIF(BM12:BM90,"&gt;=0")/COUNTIF(BM12:BM90,"&gt;=0"))</f>
        <v>53.148148148148145</v>
      </c>
      <c r="BI108" s="461"/>
      <c r="BJ108" s="93"/>
      <c r="BK108" s="93"/>
      <c r="BL108" s="94"/>
      <c r="BM108" s="95"/>
      <c r="BN108" s="84"/>
      <c r="BO108" s="461">
        <f>IF(ISBLANK(BT3),"",SUMIF(BT12:BT90,"&gt;=0")/COUNTIF(BT12:BT90,"&gt;=0"))</f>
        <v>1.7241379310344827</v>
      </c>
      <c r="BP108" s="461"/>
      <c r="BQ108" s="93"/>
      <c r="BR108" s="93"/>
      <c r="BS108" s="94"/>
      <c r="BT108" s="95"/>
      <c r="BU108" s="84"/>
      <c r="BV108" s="461">
        <f>IF(ISBLANK(CA3),"",SUMIF(CA12:CA90,"&gt;=0")/COUNTIF(CA12:CA90,"&gt;=0"))</f>
        <v>32.807017543859651</v>
      </c>
      <c r="BW108" s="461"/>
      <c r="BX108" s="93"/>
      <c r="BY108" s="93"/>
      <c r="BZ108" s="94"/>
      <c r="CA108" s="95"/>
      <c r="CB108" s="84"/>
      <c r="CC108" s="461">
        <f>IF(ISBLANK(CH3),"",SUMIF(CH12:CH90,"&gt;=0")/COUNTIF(CH12:CH90,"&gt;=0"))</f>
        <v>14.814814814814815</v>
      </c>
      <c r="CD108" s="461"/>
      <c r="CE108" s="93"/>
      <c r="CF108" s="93"/>
      <c r="CG108" s="94"/>
      <c r="CH108" s="95"/>
      <c r="CI108" s="84"/>
      <c r="CJ108" s="461">
        <f>IF(ISBLANK(CO3),"",SUMIF(CO12:CO90,"&gt;=0")/COUNTIF(CO12:CO90,"&gt;=0"))</f>
        <v>46.666666666666664</v>
      </c>
      <c r="CK108" s="461"/>
      <c r="CL108" s="93"/>
      <c r="CM108" s="93"/>
      <c r="CN108" s="94"/>
      <c r="CO108" s="95"/>
      <c r="CP108" s="84"/>
      <c r="CQ108" s="461">
        <f>IF(ISBLANK(CV3),"",SUMIF(CV12:CV90,"&gt;=0")/COUNTIF(CV12:CV90,"&gt;=0"))</f>
        <v>42.592592592592595</v>
      </c>
      <c r="CR108" s="461"/>
      <c r="CS108" s="93"/>
      <c r="CT108" s="93"/>
      <c r="CU108" s="94"/>
      <c r="CV108" s="95"/>
      <c r="CW108" s="84"/>
      <c r="CX108" s="461">
        <f>IF(ISBLANK(DC3),"",SUMIF(DC12:DC90,"&gt;=0")/COUNTIF(DC12:DC90,"&gt;=0"))</f>
        <v>57.924528301886795</v>
      </c>
      <c r="CY108" s="461"/>
      <c r="CZ108" s="93"/>
      <c r="DA108" s="93"/>
      <c r="DB108" s="94"/>
      <c r="DC108" s="95"/>
      <c r="DD108" s="84"/>
      <c r="DE108" s="461">
        <f>IF(ISBLANK(DJ3),"",SUMIF(DJ12:DJ90,"&gt;=0")/COUNTIF(DJ12:DJ90,"&gt;=0"))</f>
        <v>50.384615384615387</v>
      </c>
      <c r="DF108" s="461"/>
      <c r="DG108" s="93"/>
      <c r="DH108" s="93"/>
      <c r="DI108" s="94"/>
      <c r="DJ108" s="95"/>
      <c r="DK108" s="84"/>
      <c r="DL108" s="461">
        <f>IF(ISBLANK(DQ3),"",SUMIF(DQ12:DQ90,"&gt;=0")/COUNTIF(DQ12:DQ90,"&gt;=0"))</f>
        <v>0.17543859649122806</v>
      </c>
      <c r="DM108" s="461"/>
      <c r="DN108" s="93"/>
      <c r="DO108" s="93"/>
      <c r="DP108" s="94"/>
      <c r="DQ108" s="95"/>
      <c r="DR108" s="84"/>
      <c r="DS108" s="461">
        <f>IF(ISBLANK(DX3),"",SUMIF(DX12:DX90,"&gt;=0")/COUNTIF(DX12:DX90,"&gt;=0"))</f>
        <v>6.3636363636363633</v>
      </c>
      <c r="DT108" s="461"/>
      <c r="DU108" s="93"/>
      <c r="DV108" s="93"/>
      <c r="DW108" s="94"/>
      <c r="DX108" s="95"/>
      <c r="DY108" s="84"/>
      <c r="DZ108" s="461">
        <f>IF(ISBLANK(EE3),"",SUMIF(EE12:EE90,"&gt;=0")/COUNTIF(EE12:EE90,"&gt;=0"))</f>
        <v>47.115384615384613</v>
      </c>
      <c r="EA108" s="461"/>
      <c r="EB108" s="93"/>
      <c r="EC108" s="93"/>
      <c r="ED108" s="94"/>
      <c r="EE108" s="95"/>
      <c r="EF108" s="84"/>
      <c r="EG108" s="461">
        <f>IF(ISBLANK(EL3),"",SUMIF(EL12:EL90,"&gt;=0")/COUNTIF(EL12:EL90,"&gt;=0"))</f>
        <v>23.333333333333332</v>
      </c>
      <c r="EH108" s="461"/>
      <c r="EI108" s="93"/>
      <c r="EJ108" s="93"/>
      <c r="EK108" s="94"/>
      <c r="EL108" s="95"/>
      <c r="EM108" s="84"/>
      <c r="EN108" s="461">
        <f>IF(ISBLANK(ES3),"",SUMIF(ES12:ES90,"&gt;=0")/COUNTIF(ES12:ES90,"&gt;=0"))</f>
        <v>44.117647058823529</v>
      </c>
      <c r="EO108" s="461"/>
      <c r="EP108" s="93"/>
      <c r="EQ108" s="93"/>
      <c r="ER108" s="94"/>
      <c r="ES108" s="95"/>
      <c r="ET108" s="84"/>
      <c r="EU108" s="461">
        <f>IF(ISBLANK(EZ3),"",SUMIF(EZ12:EZ90,"&gt;=0")/COUNTIF(EZ12:EZ90,"&gt;=0"))</f>
        <v>28.541666666666668</v>
      </c>
      <c r="EV108" s="461"/>
      <c r="EW108" s="93"/>
      <c r="EX108" s="93"/>
      <c r="EY108" s="94"/>
      <c r="EZ108" s="95"/>
      <c r="FA108" s="84"/>
      <c r="FB108" s="461">
        <f>IF(ISBLANK(BM3),"",SUMIF(FG12:FG90,"&gt;=0")/COUNTIF(FG12:FG90,"&gt;=0"))</f>
        <v>32.765957446808514</v>
      </c>
      <c r="FC108" s="461"/>
      <c r="FD108" s="93"/>
      <c r="FE108" s="93"/>
      <c r="FF108" s="94"/>
      <c r="FG108" s="95"/>
      <c r="FH108" s="84"/>
      <c r="FI108" s="461">
        <f>IF(ISBLANK(FN3),"",SUMIF(FN12:FN90,"&gt;=0")/COUNTIF(FN12:FN90,"&gt;=0"))</f>
        <v>55.957446808510639</v>
      </c>
      <c r="FJ108" s="461"/>
      <c r="FK108" s="93"/>
      <c r="FL108" s="93"/>
      <c r="FM108" s="94"/>
      <c r="FN108" s="95"/>
      <c r="FO108" s="84"/>
      <c r="FP108" s="461">
        <f>IF(ISBLANK(DJ3),"",SUMIF(FU12:FU90,"&gt;=0")/COUNTIF(FU12:FU90,"&gt;=0"))</f>
        <v>9.6078431372549016</v>
      </c>
      <c r="FQ108" s="461"/>
      <c r="FR108" s="93"/>
      <c r="FS108" s="93"/>
      <c r="FT108" s="94"/>
      <c r="FU108" s="95"/>
      <c r="FV108" s="84"/>
      <c r="FW108" s="461">
        <f>IF(ISBLANK(GB3),"",SUMIF(GB12:GB90,"&gt;=0")/COUNTIF(GB12:GB90,"&gt;=0"))</f>
        <v>0.20833333333333334</v>
      </c>
      <c r="FX108" s="461"/>
      <c r="FY108" s="93"/>
      <c r="FZ108" s="93"/>
      <c r="GA108" s="94"/>
      <c r="GB108" s="95"/>
      <c r="GC108" s="84"/>
      <c r="GD108" s="461">
        <f>IF(ISBLANK(GI3),"",SUMIF(GI12:GI90,"&gt;=0")/COUNTIF(GI12:GI90,"&gt;=0"))</f>
        <v>34.666666666666664</v>
      </c>
      <c r="GE108" s="461"/>
      <c r="GF108" s="93"/>
      <c r="GG108" s="93"/>
      <c r="GH108" s="94"/>
      <c r="GI108" s="95"/>
      <c r="GJ108" s="84"/>
      <c r="GK108" s="461">
        <f>IF(ISBLANK(GP3),"",SUMIF(GP12:GP90,"&gt;=0")/COUNTIF(GP12:GP90,"&gt;=0"))</f>
        <v>30.851063829787233</v>
      </c>
      <c r="GL108" s="461"/>
      <c r="GM108" s="93"/>
      <c r="GN108" s="93"/>
      <c r="GO108" s="94"/>
      <c r="GP108" s="95"/>
      <c r="GQ108" s="84"/>
      <c r="GR108" s="461">
        <f>IF(ISBLANK(GW3),"",SUMIF(GW12:GW90,"&gt;=0")/COUNTIF(GW12:GW90,"&gt;=0"))</f>
        <v>40</v>
      </c>
      <c r="GS108" s="461"/>
      <c r="GT108" s="93"/>
      <c r="GU108" s="93"/>
      <c r="GV108" s="94"/>
      <c r="GW108" s="95"/>
      <c r="GX108" s="84"/>
      <c r="GY108" s="461">
        <f>IF(ISBLANK(HD3),"",SUMIF(HD12:HD90,"&gt;=0")/COUNTIF(HD12:HD90,"&gt;=0"))</f>
        <v>45.6</v>
      </c>
      <c r="GZ108" s="461"/>
      <c r="HA108" s="93"/>
      <c r="HB108" s="93"/>
      <c r="HC108" s="94"/>
      <c r="HD108" s="95"/>
      <c r="HE108" s="84"/>
      <c r="HF108" s="461">
        <f>IF(ISBLANK(HK3),"",SUMIF(HK12:HK90,"&gt;=0")/COUNTIF(HK12:HK90,"&gt;=0"))</f>
        <v>18.75</v>
      </c>
      <c r="HG108" s="461"/>
      <c r="HH108" s="93"/>
      <c r="HI108" s="93"/>
      <c r="HJ108" s="94"/>
      <c r="HK108" s="95"/>
      <c r="HL108" s="84"/>
      <c r="HM108" s="461">
        <f>IF(ISBLANK(HR3),"",SUMIF(HR12:HR90,"&gt;=0")/COUNTIF(HR12:HR90,"&gt;=0"))</f>
        <v>36.666666666666664</v>
      </c>
      <c r="HN108" s="461"/>
      <c r="HO108" s="93"/>
      <c r="HP108" s="93"/>
      <c r="HQ108" s="94"/>
      <c r="HR108" s="95"/>
      <c r="HS108" s="84"/>
      <c r="HT108" s="461">
        <f>IF(ISBLANK(HY3),"",SUMIF(HY12:HY90,"&gt;=0")/COUNTIF(HY12:HY90,"&gt;=0"))</f>
        <v>42.173913043478258</v>
      </c>
      <c r="HU108" s="461"/>
      <c r="HV108" s="93"/>
      <c r="HW108" s="93"/>
      <c r="HX108" s="94"/>
      <c r="HY108" s="95"/>
      <c r="HZ108" s="84"/>
      <c r="IA108" s="461">
        <f>IF(ISBLANK(IM3),"",SUMIF(IF12:IF90,"&gt;=0")/COUNTIF(IF12:IF90,"&gt;=0"))</f>
        <v>13.469387755102041</v>
      </c>
      <c r="IB108" s="461"/>
      <c r="IC108" s="93"/>
      <c r="ID108" s="93"/>
      <c r="IE108" s="94"/>
      <c r="IF108" s="95"/>
      <c r="IG108" s="84"/>
      <c r="IH108" s="461">
        <f>IF(ISBLANK(IF3),"",SUMIF(IM12:IM90,"&gt;=0")/COUNTIF(IM12:IM90,"&gt;=0"))</f>
        <v>43.333333333333336</v>
      </c>
      <c r="II108" s="461"/>
      <c r="IJ108" s="93"/>
      <c r="IK108" s="93"/>
      <c r="IL108" s="94"/>
      <c r="IM108" s="95"/>
      <c r="IN108" s="84"/>
      <c r="IO108" s="461">
        <f>IF(ISBLANK(IT3),"",SUMIF(IT12:IT90,"&gt;=0")/COUNTIF(IT12:IT90,"&gt;=0"))</f>
        <v>36.956521739130437</v>
      </c>
      <c r="IP108" s="461"/>
      <c r="IQ108" s="93"/>
      <c r="IR108" s="93"/>
      <c r="IS108" s="94"/>
      <c r="IT108" s="95"/>
      <c r="IU108" s="84"/>
      <c r="IV108" s="461">
        <f>IF(ISBLANK(JA3),"",SUMIF(JA12:JA90,"&gt;=0")/COUNTIF(JA12:JA90,"&gt;=0"))</f>
        <v>0.40816326530612246</v>
      </c>
      <c r="IW108" s="461"/>
      <c r="IX108" s="93"/>
      <c r="IY108" s="93"/>
      <c r="IZ108" s="94"/>
      <c r="JA108" s="95"/>
      <c r="JB108" s="84"/>
      <c r="JC108" s="461">
        <f>IF(ISBLANK(JH3),"",SUMIF(JH12:JH90,"&gt;=0")/COUNTIF(JH12:JH90,"&gt;=0"))</f>
        <v>63.80952380952381</v>
      </c>
      <c r="JD108" s="461"/>
      <c r="JE108" s="93"/>
      <c r="JF108" s="93"/>
      <c r="JG108" s="94"/>
      <c r="JH108" s="95"/>
      <c r="JI108" s="84"/>
      <c r="JJ108" s="461" t="e">
        <f>IF(ISBLANK(JH3),"",SUMIF(JO12:JO90,"&gt;=0")/COUNTIF(JO12:JO90,"&gt;=0"))</f>
        <v>#DIV/0!</v>
      </c>
      <c r="JK108" s="461"/>
      <c r="JL108" s="93"/>
      <c r="JM108" s="93"/>
      <c r="JN108" s="94"/>
      <c r="JO108" s="95"/>
      <c r="JP108" s="84"/>
      <c r="JQ108" s="461">
        <f>IF(ISBLANK(JV3),"",SUMIF(JV12:JV90,"&gt;=0")/COUNTIF(JV12:JV90,"&gt;=0"))</f>
        <v>37.38095238095238</v>
      </c>
      <c r="JR108" s="461"/>
      <c r="JS108" s="93"/>
      <c r="JT108" s="93"/>
      <c r="JU108" s="94"/>
      <c r="JV108" s="95"/>
      <c r="JW108" s="84"/>
      <c r="JX108" s="461" t="e">
        <f>IF(ISBLANK(KQ3),"",SUMIF(KC12:KC90,"&gt;=0")/COUNTIF(KC12:KC90,"&gt;=0"))</f>
        <v>#DIV/0!</v>
      </c>
      <c r="JY108" s="461"/>
      <c r="JZ108" s="93"/>
      <c r="KA108" s="93"/>
      <c r="KB108" s="94"/>
      <c r="KC108" s="95"/>
      <c r="KD108" s="84"/>
      <c r="KE108" s="461">
        <f>IF(ISBLANK(KJ3),"",SUMIF(KJ12:KJ90,"&gt;=0")/COUNTIF(KJ12:KJ90,"&gt;=0"))</f>
        <v>48.695652173913047</v>
      </c>
      <c r="KF108" s="461"/>
      <c r="KG108" s="93"/>
      <c r="KH108" s="93"/>
      <c r="KI108" s="94"/>
      <c r="KJ108" s="95"/>
      <c r="KK108" s="84"/>
      <c r="KL108" s="461">
        <f>IF(ISBLANK(KQ3),"",SUMIF(KQ12:KQ90,"&gt;=0")/COUNTIF(KQ12:KQ90,"&gt;=0"))</f>
        <v>5.3488372093023253</v>
      </c>
      <c r="KM108" s="461"/>
      <c r="KN108" s="93"/>
      <c r="KO108" s="93"/>
      <c r="KP108" s="94"/>
      <c r="KQ108" s="95"/>
      <c r="KR108" s="84"/>
      <c r="KS108" s="461">
        <f>IF(ISBLANK(KX3),"",SUMIF(KX12:KX90,"&gt;=0")/COUNTIF(KX12:KX90,"&gt;=0"))</f>
        <v>35.581395348837212</v>
      </c>
      <c r="KT108" s="461"/>
      <c r="KU108" s="93"/>
      <c r="KV108" s="93"/>
      <c r="KW108" s="94"/>
      <c r="KX108" s="95"/>
      <c r="KY108" s="85"/>
      <c r="KZ108" s="461">
        <f>IF(ISBLANK(LE3),"",SUMIF(LE12:LE90,"&gt;=0")/COUNTIF(LE12:LE90,"&gt;=0"))</f>
        <v>27.555555555555557</v>
      </c>
      <c r="LA108" s="461"/>
      <c r="LB108" s="93"/>
      <c r="LC108" s="93"/>
      <c r="LD108" s="94"/>
      <c r="LE108" s="95"/>
      <c r="LF108" s="84"/>
      <c r="LG108" s="461">
        <f>IF(ISBLANK(LL3),"",SUMIF(LL12:LL90,"&gt;=0")/COUNTIF(LL12:LL90,"&gt;=0"))</f>
        <v>36.25</v>
      </c>
      <c r="LH108" s="461"/>
      <c r="LI108" s="93"/>
      <c r="LJ108" s="93"/>
      <c r="LK108" s="94"/>
      <c r="LL108" s="95"/>
      <c r="LM108" s="84"/>
      <c r="LN108" s="461">
        <f>IF(ISBLANK(LS3),"",SUMIF(LS12:LS90,"&gt;=0")/COUNTIF(LS12:LS90,"&gt;=0"))</f>
        <v>14.418604651162791</v>
      </c>
      <c r="LO108" s="461"/>
      <c r="LP108" s="93"/>
      <c r="LQ108" s="93"/>
      <c r="LR108" s="94"/>
      <c r="LS108" s="95"/>
      <c r="LT108" s="84"/>
      <c r="LU108" s="461" t="e">
        <f>IF(ISBLANK(LS3),"",SUMIF(LZ12:LZ90,"&gt;=0")/COUNTIF(LZ12:LZ90,"&gt;=0"))</f>
        <v>#DIV/0!</v>
      </c>
      <c r="LV108" s="461"/>
      <c r="LW108" s="93"/>
      <c r="LX108" s="93"/>
      <c r="LY108" s="94"/>
      <c r="LZ108" s="95"/>
      <c r="MA108" s="84"/>
      <c r="MB108" s="461" t="str">
        <f>IF(ISBLANK(MG3),"",SUMIF(MG12:MG90,"&gt;=0")/COUNTIF(MG12:MG90,"&gt;=0"))</f>
        <v/>
      </c>
      <c r="MC108" s="461"/>
      <c r="MD108" s="93"/>
      <c r="ME108" s="93"/>
      <c r="MF108" s="94"/>
      <c r="MG108" s="95"/>
      <c r="MH108" s="84"/>
      <c r="MI108" s="461" t="str">
        <f>IF(ISBLANK(MN3),"",SUMIF(MN12:MN90,"&gt;=0")/COUNTIF(MN12:MN90,"&gt;=0"))</f>
        <v/>
      </c>
      <c r="MJ108" s="461"/>
      <c r="MK108" s="93"/>
      <c r="ML108" s="93"/>
      <c r="MM108" s="94"/>
      <c r="MN108" s="95"/>
      <c r="MO108" s="84"/>
      <c r="MP108" s="461" t="str">
        <f>IF(ISBLANK(MU3),"",SUMIF(MU12:MU90,"&gt;=0")/COUNTIF(MU12:MU90,"&gt;=0"))</f>
        <v/>
      </c>
      <c r="MQ108" s="461"/>
      <c r="MR108" s="93"/>
      <c r="MS108" s="93"/>
      <c r="MT108" s="94"/>
      <c r="MU108" s="95"/>
      <c r="MV108" s="84"/>
      <c r="MW108" s="461" t="str">
        <f>IF(ISBLANK(NP3),"",SUMIF(NB12:NB90,"&gt;=0")/COUNTIF(NB12:NB90,"&gt;=0"))</f>
        <v/>
      </c>
      <c r="MX108" s="461"/>
      <c r="MY108" s="93"/>
      <c r="MZ108" s="93"/>
      <c r="NA108" s="94"/>
      <c r="NB108" s="95"/>
      <c r="NC108" s="84"/>
      <c r="ND108" s="461" t="str">
        <f>IF(ISBLANK(NB3),"",SUMIF(NI12:NI90,"&gt;=0")/COUNTIF(NI12:NI90,"&gt;=0"))</f>
        <v/>
      </c>
      <c r="NE108" s="461"/>
      <c r="NF108" s="93"/>
      <c r="NG108" s="93"/>
      <c r="NH108" s="94"/>
      <c r="NI108" s="95"/>
      <c r="NJ108" s="84"/>
      <c r="NK108" s="461" t="str">
        <f>IF(ISBLANK(OD3),"",SUMIF(NP12:NP90,"&gt;=0")/COUNTIF(NP12:NP90,"&gt;=0"))</f>
        <v/>
      </c>
      <c r="NL108" s="461"/>
      <c r="NM108" s="93"/>
      <c r="NN108" s="93"/>
      <c r="NO108" s="94"/>
      <c r="NP108" s="95"/>
      <c r="NQ108" s="84"/>
      <c r="NR108" s="461" t="str">
        <f>IF(ISBLANK(NI3),"",SUMIF(NW12:NW90,"&gt;=0")/COUNTIF(NW12:NW90,"&gt;=0"))</f>
        <v/>
      </c>
      <c r="NS108" s="461"/>
      <c r="NT108" s="93"/>
      <c r="NU108" s="93"/>
      <c r="NV108" s="94"/>
      <c r="NW108" s="95"/>
      <c r="NX108" s="84"/>
      <c r="NY108" s="461" t="str">
        <f>IF(ISBLANK(OK3),"",SUMIF(OD12:OD90,"&gt;=0")/COUNTIF(OD12:OD90,"&gt;=0"))</f>
        <v/>
      </c>
      <c r="NZ108" s="461"/>
      <c r="OA108" s="93"/>
      <c r="OB108" s="93"/>
      <c r="OC108" s="94"/>
      <c r="OD108" s="95"/>
      <c r="OE108" s="84"/>
      <c r="OF108" s="461" t="str">
        <f>IF(ISBLANK(NW3),"",SUMIF(OK12:OK90,"&gt;=0")/COUNTIF(OK12:OK90,"&gt;=0"))</f>
        <v/>
      </c>
      <c r="OG108" s="461"/>
      <c r="OH108" s="93"/>
      <c r="OI108" s="93"/>
      <c r="OJ108" s="94"/>
      <c r="OK108" s="95"/>
      <c r="OL108" s="84"/>
      <c r="OM108" s="461" t="str">
        <f>IF(ISBLANK(OR3),"",SUMIF(OR12:OR90,"&gt;=0")/COUNTIF(OR12:OR90,"&gt;=0"))</f>
        <v/>
      </c>
      <c r="ON108" s="461"/>
      <c r="OO108" s="93"/>
      <c r="OP108" s="93"/>
      <c r="OQ108" s="94"/>
      <c r="OR108" s="95"/>
      <c r="OS108" s="84"/>
      <c r="OT108" s="461" t="str">
        <f>IF(ISBLANK(OY3),"",SUMIF(OY12:OY90,"&gt;=0")/COUNTIF(OY12:OY90,"&gt;=0"))</f>
        <v/>
      </c>
      <c r="OU108" s="461"/>
      <c r="OV108" s="93"/>
      <c r="OW108" s="93"/>
      <c r="OX108" s="94"/>
      <c r="OY108" s="95"/>
      <c r="OZ108" s="84"/>
      <c r="PA108" s="461" t="str">
        <f>IF(ISBLANK(PF3),"",SUMIF(PF12:PF90,"&gt;=0")/COUNTIF(PF12:PF90,"&gt;=0"))</f>
        <v/>
      </c>
      <c r="PB108" s="461"/>
      <c r="PC108" s="93"/>
      <c r="PD108" s="93"/>
      <c r="PE108" s="94"/>
      <c r="PF108" s="95"/>
      <c r="PG108" s="84"/>
      <c r="PH108" s="461" t="str">
        <f>IF(ISBLANK(PM3),"",SUMIF(PM12:PM90,"&gt;=0")/COUNTIF(PM12:PM90,"&gt;=0"))</f>
        <v/>
      </c>
      <c r="PI108" s="461"/>
      <c r="PJ108" s="93"/>
      <c r="PK108" s="93"/>
      <c r="PL108" s="94"/>
      <c r="PM108" s="95"/>
      <c r="PN108" s="84"/>
      <c r="PO108" s="461" t="str">
        <f>IF(ISBLANK(PT3),"",SUMIF(PT12:PT90,"&gt;=0")/COUNTIF(PT12:PT90,"&gt;=0"))</f>
        <v/>
      </c>
      <c r="PP108" s="461"/>
      <c r="PQ108" s="93"/>
      <c r="PR108" s="93"/>
      <c r="PS108" s="94"/>
      <c r="PT108" s="95"/>
      <c r="PU108" s="84"/>
      <c r="PV108" s="461" t="str">
        <f>IF(ISBLANK(QA3),"",SUMIF(QA12:QA90,"&gt;=0")/COUNTIF(QA12:QA90,"&gt;=0"))</f>
        <v/>
      </c>
      <c r="PW108" s="461"/>
      <c r="PX108" s="93"/>
      <c r="PY108" s="93"/>
      <c r="PZ108" s="94"/>
      <c r="QA108" s="95"/>
      <c r="QB108" s="84"/>
      <c r="QC108" s="461" t="str">
        <f>IF(ISBLANK(QH3),"",SUMIF(QH12:QH90,"&gt;=0")/COUNTIF(QH12:QH90,"&gt;=0"))</f>
        <v/>
      </c>
      <c r="QD108" s="461"/>
      <c r="QE108" s="93"/>
      <c r="QF108" s="93"/>
      <c r="QG108" s="94"/>
      <c r="QH108" s="95"/>
      <c r="QI108" s="85"/>
      <c r="QJ108" s="461" t="str">
        <f>IF(ISBLANK(QV3),"",SUMIF(QO12:QO90,"&gt;=0")/COUNTIF(QO12:QO90,"&gt;=0"))</f>
        <v/>
      </c>
      <c r="QK108" s="461"/>
      <c r="QL108" s="93"/>
      <c r="QM108" s="93"/>
      <c r="QN108" s="94"/>
      <c r="QO108" s="95"/>
      <c r="QP108" s="85"/>
      <c r="QQ108" s="461" t="str">
        <f>IF(ISBLANK(QO3),"",SUMIF(QV12:QV90,"&gt;=0")/COUNTIF(QV12:QV90,"&gt;=0"))</f>
        <v/>
      </c>
      <c r="QR108" s="461"/>
      <c r="QS108" s="93"/>
      <c r="QT108" s="93"/>
      <c r="QU108" s="94"/>
      <c r="QV108" s="95"/>
    </row>
    <row r="109" spans="1:464" ht="13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3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2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>
        <f>JZ12</f>
        <v>0</v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>
        <f>KU12</f>
        <v>0</v>
      </c>
      <c r="KV110" s="201"/>
      <c r="KW110" s="201"/>
      <c r="KX110" s="201"/>
      <c r="KY110" s="201"/>
      <c r="KZ110" s="201"/>
      <c r="LA110" s="201"/>
      <c r="LB110" s="201">
        <f>LB12</f>
        <v>0</v>
      </c>
      <c r="LC110" s="201"/>
      <c r="LD110" s="201"/>
      <c r="LE110" s="201"/>
      <c r="LF110" s="201"/>
      <c r="LG110" s="201"/>
      <c r="LH110" s="201"/>
      <c r="LI110" s="201">
        <f t="shared" ref="LI110:LI141" si="0">LP12</f>
        <v>0</v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3.8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>
        <f t="shared" ref="JZ111:JZ174" si="57">JZ13</f>
        <v>0</v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>
        <f t="shared" ref="KU111:KU174" si="60">KU13</f>
        <v>0</v>
      </c>
      <c r="KV111" s="201"/>
      <c r="KW111" s="201"/>
      <c r="KX111" s="201"/>
      <c r="KY111" s="201"/>
      <c r="KZ111" s="201"/>
      <c r="LA111" s="201"/>
      <c r="LB111" s="201">
        <f t="shared" ref="LB111:LB174" si="61">LB13</f>
        <v>0</v>
      </c>
      <c r="LC111" s="201"/>
      <c r="LD111" s="201"/>
      <c r="LE111" s="201"/>
      <c r="LF111" s="201"/>
      <c r="LG111" s="201"/>
      <c r="LH111" s="201"/>
      <c r="LI111" s="201">
        <f t="shared" si="0"/>
        <v>0</v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3.8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>
        <f t="shared" si="57"/>
        <v>0</v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>
        <f t="shared" si="60"/>
        <v>0</v>
      </c>
      <c r="KV112" s="201"/>
      <c r="KW112" s="201"/>
      <c r="KX112" s="201"/>
      <c r="KY112" s="201"/>
      <c r="KZ112" s="201"/>
      <c r="LA112" s="201"/>
      <c r="LB112" s="201">
        <f t="shared" si="61"/>
        <v>20</v>
      </c>
      <c r="LC112" s="201"/>
      <c r="LD112" s="201"/>
      <c r="LE112" s="201"/>
      <c r="LF112" s="201"/>
      <c r="LG112" s="201"/>
      <c r="LH112" s="201"/>
      <c r="LI112" s="201">
        <f t="shared" si="0"/>
        <v>0</v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3.8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>
        <f t="shared" si="57"/>
        <v>0</v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>
        <f t="shared" si="60"/>
        <v>0</v>
      </c>
      <c r="KV113" s="201"/>
      <c r="KW113" s="201"/>
      <c r="KX113" s="201"/>
      <c r="KY113" s="201"/>
      <c r="KZ113" s="201"/>
      <c r="LA113" s="201"/>
      <c r="LB113" s="201">
        <f t="shared" si="61"/>
        <v>0</v>
      </c>
      <c r="LC113" s="201"/>
      <c r="LD113" s="201"/>
      <c r="LE113" s="201"/>
      <c r="LF113" s="201"/>
      <c r="LG113" s="201"/>
      <c r="LH113" s="201"/>
      <c r="LI113" s="201">
        <f t="shared" si="0"/>
        <v>0</v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3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>
        <f t="shared" si="57"/>
        <v>0</v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>
        <f t="shared" si="60"/>
        <v>0</v>
      </c>
      <c r="KV114" s="201"/>
      <c r="KW114" s="201"/>
      <c r="KX114" s="201"/>
      <c r="KY114" s="201"/>
      <c r="KZ114" s="201"/>
      <c r="LA114" s="201"/>
      <c r="LB114" s="201">
        <f t="shared" si="61"/>
        <v>0</v>
      </c>
      <c r="LC114" s="201"/>
      <c r="LD114" s="201"/>
      <c r="LE114" s="201"/>
      <c r="LF114" s="201"/>
      <c r="LG114" s="201"/>
      <c r="LH114" s="201"/>
      <c r="LI114" s="201">
        <f t="shared" si="0"/>
        <v>0</v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3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>
        <f t="shared" si="57"/>
        <v>0</v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>
        <f t="shared" si="60"/>
        <v>20</v>
      </c>
      <c r="KV115" s="201"/>
      <c r="KW115" s="201"/>
      <c r="KX115" s="201"/>
      <c r="KY115" s="201"/>
      <c r="KZ115" s="201"/>
      <c r="LA115" s="201"/>
      <c r="LB115" s="201">
        <f t="shared" si="61"/>
        <v>0</v>
      </c>
      <c r="LC115" s="201"/>
      <c r="LD115" s="201"/>
      <c r="LE115" s="201"/>
      <c r="LF115" s="201"/>
      <c r="LG115" s="201"/>
      <c r="LH115" s="201"/>
      <c r="LI115" s="201">
        <f t="shared" si="0"/>
        <v>0</v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3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>
        <f t="shared" si="57"/>
        <v>0</v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>
        <f t="shared" si="60"/>
        <v>0</v>
      </c>
      <c r="KV116" s="201"/>
      <c r="KW116" s="201"/>
      <c r="KX116" s="201"/>
      <c r="KY116" s="201"/>
      <c r="KZ116" s="201"/>
      <c r="LA116" s="201"/>
      <c r="LB116" s="201">
        <f t="shared" si="61"/>
        <v>0</v>
      </c>
      <c r="LC116" s="201"/>
      <c r="LD116" s="201"/>
      <c r="LE116" s="201"/>
      <c r="LF116" s="201"/>
      <c r="LG116" s="201"/>
      <c r="LH116" s="201"/>
      <c r="LI116" s="201">
        <f t="shared" si="0"/>
        <v>0</v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3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>
        <f t="shared" si="57"/>
        <v>0</v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>
        <f t="shared" si="60"/>
        <v>0</v>
      </c>
      <c r="KV117" s="201"/>
      <c r="KW117" s="201"/>
      <c r="KX117" s="201"/>
      <c r="KY117" s="201"/>
      <c r="KZ117" s="201"/>
      <c r="LA117" s="201"/>
      <c r="LB117" s="201">
        <f t="shared" si="61"/>
        <v>0</v>
      </c>
      <c r="LC117" s="201"/>
      <c r="LD117" s="201"/>
      <c r="LE117" s="201"/>
      <c r="LF117" s="201"/>
      <c r="LG117" s="201"/>
      <c r="LH117" s="201"/>
      <c r="LI117" s="201">
        <f t="shared" si="0"/>
        <v>0</v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3.8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>
        <f t="shared" si="57"/>
        <v>0</v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>
        <f t="shared" si="60"/>
        <v>0</v>
      </c>
      <c r="KV118" s="201"/>
      <c r="KW118" s="201"/>
      <c r="KX118" s="201"/>
      <c r="KY118" s="201"/>
      <c r="KZ118" s="201"/>
      <c r="LA118" s="201"/>
      <c r="LB118" s="201">
        <f t="shared" si="61"/>
        <v>0</v>
      </c>
      <c r="LC118" s="201"/>
      <c r="LD118" s="201"/>
      <c r="LE118" s="201"/>
      <c r="LF118" s="201"/>
      <c r="LG118" s="201"/>
      <c r="LH118" s="201"/>
      <c r="LI118" s="201">
        <f t="shared" si="0"/>
        <v>0</v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3.8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>
        <f t="shared" si="57"/>
        <v>0</v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>
        <f t="shared" si="60"/>
        <v>0</v>
      </c>
      <c r="KV119" s="201"/>
      <c r="KW119" s="201"/>
      <c r="KX119" s="201"/>
      <c r="KY119" s="201"/>
      <c r="KZ119" s="201"/>
      <c r="LA119" s="201"/>
      <c r="LB119" s="201">
        <f t="shared" si="61"/>
        <v>0</v>
      </c>
      <c r="LC119" s="201"/>
      <c r="LD119" s="201"/>
      <c r="LE119" s="201"/>
      <c r="LF119" s="201"/>
      <c r="LG119" s="201"/>
      <c r="LH119" s="201"/>
      <c r="LI119" s="201">
        <f t="shared" si="0"/>
        <v>0</v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3.8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>
        <f t="shared" si="57"/>
        <v>0</v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>
        <f t="shared" si="60"/>
        <v>0</v>
      </c>
      <c r="KV120" s="201"/>
      <c r="KW120" s="201"/>
      <c r="KX120" s="201"/>
      <c r="KY120" s="201"/>
      <c r="KZ120" s="201"/>
      <c r="LA120" s="201"/>
      <c r="LB120" s="201">
        <f t="shared" si="61"/>
        <v>0</v>
      </c>
      <c r="LC120" s="201"/>
      <c r="LD120" s="201"/>
      <c r="LE120" s="201"/>
      <c r="LF120" s="201"/>
      <c r="LG120" s="201"/>
      <c r="LH120" s="201"/>
      <c r="LI120" s="201">
        <f t="shared" si="0"/>
        <v>0</v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3.8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>
        <f t="shared" si="57"/>
        <v>0</v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>
        <f t="shared" si="60"/>
        <v>0</v>
      </c>
      <c r="KV121" s="201"/>
      <c r="KW121" s="201"/>
      <c r="KX121" s="201"/>
      <c r="KY121" s="201"/>
      <c r="KZ121" s="201"/>
      <c r="LA121" s="201"/>
      <c r="LB121" s="201">
        <f t="shared" si="61"/>
        <v>0</v>
      </c>
      <c r="LC121" s="201"/>
      <c r="LD121" s="201"/>
      <c r="LE121" s="201"/>
      <c r="LF121" s="201"/>
      <c r="LG121" s="201"/>
      <c r="LH121" s="201"/>
      <c r="LI121" s="201">
        <f t="shared" si="0"/>
        <v>0</v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3.8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>
        <f t="shared" si="57"/>
        <v>0</v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>
        <f t="shared" si="60"/>
        <v>0</v>
      </c>
      <c r="KV122" s="201"/>
      <c r="KW122" s="201"/>
      <c r="KX122" s="201"/>
      <c r="KY122" s="201"/>
      <c r="KZ122" s="201"/>
      <c r="LA122" s="201"/>
      <c r="LB122" s="201">
        <f t="shared" si="61"/>
        <v>0</v>
      </c>
      <c r="LC122" s="201"/>
      <c r="LD122" s="201"/>
      <c r="LE122" s="201"/>
      <c r="LF122" s="201"/>
      <c r="LG122" s="201"/>
      <c r="LH122" s="201"/>
      <c r="LI122" s="201">
        <f t="shared" si="0"/>
        <v>0</v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3.8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>
        <f t="shared" si="57"/>
        <v>0</v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>
        <f t="shared" si="60"/>
        <v>0</v>
      </c>
      <c r="KV123" s="201"/>
      <c r="KW123" s="201"/>
      <c r="KX123" s="201"/>
      <c r="KY123" s="201"/>
      <c r="KZ123" s="201"/>
      <c r="LA123" s="201"/>
      <c r="LB123" s="201">
        <f t="shared" si="61"/>
        <v>0</v>
      </c>
      <c r="LC123" s="201"/>
      <c r="LD123" s="201"/>
      <c r="LE123" s="201"/>
      <c r="LF123" s="201"/>
      <c r="LG123" s="201"/>
      <c r="LH123" s="201"/>
      <c r="LI123" s="201">
        <f t="shared" si="0"/>
        <v>0</v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3.8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>
        <f t="shared" si="57"/>
        <v>0</v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>
        <f t="shared" si="60"/>
        <v>0</v>
      </c>
      <c r="KV124" s="201"/>
      <c r="KW124" s="201"/>
      <c r="KX124" s="201"/>
      <c r="KY124" s="201"/>
      <c r="KZ124" s="201"/>
      <c r="LA124" s="201"/>
      <c r="LB124" s="201">
        <f t="shared" si="61"/>
        <v>0</v>
      </c>
      <c r="LC124" s="201"/>
      <c r="LD124" s="201"/>
      <c r="LE124" s="201"/>
      <c r="LF124" s="201"/>
      <c r="LG124" s="201"/>
      <c r="LH124" s="201"/>
      <c r="LI124" s="201">
        <f t="shared" si="0"/>
        <v>0</v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3.8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>
        <f t="shared" si="57"/>
        <v>0</v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>
        <f t="shared" si="60"/>
        <v>20</v>
      </c>
      <c r="KV125" s="201"/>
      <c r="KW125" s="201"/>
      <c r="KX125" s="201"/>
      <c r="KY125" s="201"/>
      <c r="KZ125" s="201"/>
      <c r="LA125" s="201"/>
      <c r="LB125" s="201">
        <f t="shared" si="61"/>
        <v>0</v>
      </c>
      <c r="LC125" s="201"/>
      <c r="LD125" s="201"/>
      <c r="LE125" s="201"/>
      <c r="LF125" s="201"/>
      <c r="LG125" s="201"/>
      <c r="LH125" s="201"/>
      <c r="LI125" s="201">
        <f t="shared" si="0"/>
        <v>0</v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3.8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>
        <f t="shared" si="57"/>
        <v>0</v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>
        <f t="shared" si="60"/>
        <v>20</v>
      </c>
      <c r="KV126" s="201"/>
      <c r="KW126" s="201"/>
      <c r="KX126" s="201"/>
      <c r="KY126" s="201"/>
      <c r="KZ126" s="201"/>
      <c r="LA126" s="201"/>
      <c r="LB126" s="201">
        <f t="shared" si="61"/>
        <v>0</v>
      </c>
      <c r="LC126" s="201"/>
      <c r="LD126" s="201"/>
      <c r="LE126" s="201"/>
      <c r="LF126" s="201"/>
      <c r="LG126" s="201"/>
      <c r="LH126" s="201"/>
      <c r="LI126" s="201">
        <f t="shared" si="0"/>
        <v>0</v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3.8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>
        <f t="shared" si="57"/>
        <v>0</v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>
        <f t="shared" si="60"/>
        <v>0</v>
      </c>
      <c r="KV127" s="201"/>
      <c r="KW127" s="201"/>
      <c r="KX127" s="201"/>
      <c r="KY127" s="201"/>
      <c r="KZ127" s="201"/>
      <c r="LA127" s="201"/>
      <c r="LB127" s="201">
        <f t="shared" si="61"/>
        <v>0</v>
      </c>
      <c r="LC127" s="201"/>
      <c r="LD127" s="201"/>
      <c r="LE127" s="201"/>
      <c r="LF127" s="201"/>
      <c r="LG127" s="201"/>
      <c r="LH127" s="201"/>
      <c r="LI127" s="201">
        <f t="shared" si="0"/>
        <v>0</v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3.8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>
        <f t="shared" si="57"/>
        <v>0</v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>
        <f t="shared" si="60"/>
        <v>0</v>
      </c>
      <c r="KV128" s="201"/>
      <c r="KW128" s="201"/>
      <c r="KX128" s="201"/>
      <c r="KY128" s="201"/>
      <c r="KZ128" s="201"/>
      <c r="LA128" s="201"/>
      <c r="LB128" s="201">
        <f t="shared" si="61"/>
        <v>0</v>
      </c>
      <c r="LC128" s="201"/>
      <c r="LD128" s="201"/>
      <c r="LE128" s="201"/>
      <c r="LF128" s="201"/>
      <c r="LG128" s="201"/>
      <c r="LH128" s="201"/>
      <c r="LI128" s="201">
        <f t="shared" si="0"/>
        <v>0</v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3.8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>
        <f t="shared" si="57"/>
        <v>0</v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>
        <f t="shared" si="60"/>
        <v>0</v>
      </c>
      <c r="KV129" s="201"/>
      <c r="KW129" s="201"/>
      <c r="KX129" s="201"/>
      <c r="KY129" s="201"/>
      <c r="KZ129" s="201"/>
      <c r="LA129" s="201"/>
      <c r="LB129" s="201">
        <f t="shared" si="61"/>
        <v>0</v>
      </c>
      <c r="LC129" s="201"/>
      <c r="LD129" s="201"/>
      <c r="LE129" s="201"/>
      <c r="LF129" s="201"/>
      <c r="LG129" s="201"/>
      <c r="LH129" s="201"/>
      <c r="LI129" s="201">
        <f t="shared" si="0"/>
        <v>0</v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3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>
        <f t="shared" si="57"/>
        <v>0</v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>
        <f t="shared" si="60"/>
        <v>0</v>
      </c>
      <c r="KV130" s="201"/>
      <c r="KW130" s="201"/>
      <c r="KX130" s="201"/>
      <c r="KY130" s="201"/>
      <c r="KZ130" s="201"/>
      <c r="LA130" s="201"/>
      <c r="LB130" s="201">
        <f t="shared" si="61"/>
        <v>0</v>
      </c>
      <c r="LC130" s="201"/>
      <c r="LD130" s="201"/>
      <c r="LE130" s="201"/>
      <c r="LF130" s="201"/>
      <c r="LG130" s="201"/>
      <c r="LH130" s="201"/>
      <c r="LI130" s="201">
        <f t="shared" si="0"/>
        <v>0</v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3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>
        <f t="shared" si="57"/>
        <v>0</v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>
        <f t="shared" si="60"/>
        <v>0</v>
      </c>
      <c r="KV131" s="201"/>
      <c r="KW131" s="201"/>
      <c r="KX131" s="201"/>
      <c r="KY131" s="201"/>
      <c r="KZ131" s="201"/>
      <c r="LA131" s="201"/>
      <c r="LB131" s="201">
        <f t="shared" si="61"/>
        <v>0</v>
      </c>
      <c r="LC131" s="201"/>
      <c r="LD131" s="201"/>
      <c r="LE131" s="201"/>
      <c r="LF131" s="201"/>
      <c r="LG131" s="201"/>
      <c r="LH131" s="201"/>
      <c r="LI131" s="201">
        <f t="shared" si="0"/>
        <v>0</v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3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>
        <f t="shared" si="57"/>
        <v>0</v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>
        <f t="shared" si="60"/>
        <v>0</v>
      </c>
      <c r="KV132" s="201"/>
      <c r="KW132" s="201"/>
      <c r="KX132" s="201"/>
      <c r="KY132" s="201"/>
      <c r="KZ132" s="201"/>
      <c r="LA132" s="201"/>
      <c r="LB132" s="201">
        <f t="shared" si="61"/>
        <v>0</v>
      </c>
      <c r="LC132" s="201"/>
      <c r="LD132" s="201"/>
      <c r="LE132" s="201"/>
      <c r="LF132" s="201"/>
      <c r="LG132" s="201"/>
      <c r="LH132" s="201"/>
      <c r="LI132" s="201">
        <f t="shared" si="0"/>
        <v>0</v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3.8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>
        <f t="shared" si="57"/>
        <v>0</v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>
        <f t="shared" si="60"/>
        <v>0</v>
      </c>
      <c r="KV133" s="201"/>
      <c r="KW133" s="201"/>
      <c r="KX133" s="201"/>
      <c r="KY133" s="201"/>
      <c r="KZ133" s="201"/>
      <c r="LA133" s="201"/>
      <c r="LB133" s="201">
        <f t="shared" si="61"/>
        <v>0</v>
      </c>
      <c r="LC133" s="201"/>
      <c r="LD133" s="201"/>
      <c r="LE133" s="201"/>
      <c r="LF133" s="201"/>
      <c r="LG133" s="201"/>
      <c r="LH133" s="201"/>
      <c r="LI133" s="201">
        <f t="shared" si="0"/>
        <v>0</v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3.8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>
        <f t="shared" si="57"/>
        <v>0</v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>
        <f t="shared" si="60"/>
        <v>0</v>
      </c>
      <c r="KV134" s="201"/>
      <c r="KW134" s="201"/>
      <c r="KX134" s="201"/>
      <c r="KY134" s="201"/>
      <c r="KZ134" s="201"/>
      <c r="LA134" s="201"/>
      <c r="LB134" s="201">
        <f t="shared" si="61"/>
        <v>0</v>
      </c>
      <c r="LC134" s="201"/>
      <c r="LD134" s="201"/>
      <c r="LE134" s="201"/>
      <c r="LF134" s="201"/>
      <c r="LG134" s="201"/>
      <c r="LH134" s="201"/>
      <c r="LI134" s="201">
        <f t="shared" si="0"/>
        <v>0</v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3.8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>
        <f t="shared" si="57"/>
        <v>0</v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>
        <f t="shared" si="60"/>
        <v>0</v>
      </c>
      <c r="KV135" s="201"/>
      <c r="KW135" s="201"/>
      <c r="KX135" s="201"/>
      <c r="KY135" s="201"/>
      <c r="KZ135" s="201"/>
      <c r="LA135" s="201"/>
      <c r="LB135" s="201">
        <f t="shared" si="61"/>
        <v>0</v>
      </c>
      <c r="LC135" s="201"/>
      <c r="LD135" s="201"/>
      <c r="LE135" s="201"/>
      <c r="LF135" s="201"/>
      <c r="LG135" s="201"/>
      <c r="LH135" s="201"/>
      <c r="LI135" s="201">
        <f t="shared" si="0"/>
        <v>0</v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3.8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>
        <f t="shared" si="57"/>
        <v>0</v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>
        <f t="shared" si="60"/>
        <v>0</v>
      </c>
      <c r="KV136" s="201"/>
      <c r="KW136" s="201"/>
      <c r="KX136" s="201"/>
      <c r="KY136" s="201"/>
      <c r="KZ136" s="201"/>
      <c r="LA136" s="201"/>
      <c r="LB136" s="201">
        <f t="shared" si="61"/>
        <v>0</v>
      </c>
      <c r="LC136" s="201"/>
      <c r="LD136" s="201"/>
      <c r="LE136" s="201"/>
      <c r="LF136" s="201"/>
      <c r="LG136" s="201"/>
      <c r="LH136" s="201"/>
      <c r="LI136" s="201">
        <f t="shared" si="0"/>
        <v>0</v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3.8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>
        <f t="shared" si="57"/>
        <v>0</v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>
        <f t="shared" si="60"/>
        <v>0</v>
      </c>
      <c r="KV137" s="201"/>
      <c r="KW137" s="201"/>
      <c r="KX137" s="201"/>
      <c r="KY137" s="201"/>
      <c r="KZ137" s="201"/>
      <c r="LA137" s="201"/>
      <c r="LB137" s="201">
        <f t="shared" si="61"/>
        <v>0</v>
      </c>
      <c r="LC137" s="201"/>
      <c r="LD137" s="201"/>
      <c r="LE137" s="201"/>
      <c r="LF137" s="201"/>
      <c r="LG137" s="201"/>
      <c r="LH137" s="201"/>
      <c r="LI137" s="201">
        <f t="shared" si="0"/>
        <v>0</v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3.8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>
        <f t="shared" si="57"/>
        <v>0</v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>
        <f t="shared" si="60"/>
        <v>0</v>
      </c>
      <c r="KV138" s="201"/>
      <c r="KW138" s="201"/>
      <c r="KX138" s="201"/>
      <c r="KY138" s="201"/>
      <c r="KZ138" s="201"/>
      <c r="LA138" s="201"/>
      <c r="LB138" s="201">
        <f t="shared" si="61"/>
        <v>0</v>
      </c>
      <c r="LC138" s="201"/>
      <c r="LD138" s="201"/>
      <c r="LE138" s="201"/>
      <c r="LF138" s="201"/>
      <c r="LG138" s="201"/>
      <c r="LH138" s="201"/>
      <c r="LI138" s="201">
        <f t="shared" si="0"/>
        <v>0</v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3.8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>
        <f t="shared" si="57"/>
        <v>0</v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>
        <f t="shared" si="60"/>
        <v>0</v>
      </c>
      <c r="KV139" s="201"/>
      <c r="KW139" s="201"/>
      <c r="KX139" s="201"/>
      <c r="KY139" s="201"/>
      <c r="KZ139" s="201"/>
      <c r="LA139" s="201"/>
      <c r="LB139" s="201">
        <f t="shared" si="61"/>
        <v>0</v>
      </c>
      <c r="LC139" s="201"/>
      <c r="LD139" s="201"/>
      <c r="LE139" s="201"/>
      <c r="LF139" s="201"/>
      <c r="LG139" s="201"/>
      <c r="LH139" s="201"/>
      <c r="LI139" s="201">
        <f t="shared" si="0"/>
        <v>0</v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3.8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>
        <f t="shared" si="57"/>
        <v>0</v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>
        <f t="shared" si="60"/>
        <v>0</v>
      </c>
      <c r="KV140" s="201"/>
      <c r="KW140" s="201"/>
      <c r="KX140" s="201"/>
      <c r="KY140" s="201"/>
      <c r="KZ140" s="201"/>
      <c r="LA140" s="201"/>
      <c r="LB140" s="201">
        <f t="shared" si="61"/>
        <v>0</v>
      </c>
      <c r="LC140" s="201"/>
      <c r="LD140" s="201"/>
      <c r="LE140" s="201"/>
      <c r="LF140" s="201"/>
      <c r="LG140" s="201"/>
      <c r="LH140" s="201"/>
      <c r="LI140" s="201">
        <f t="shared" si="0"/>
        <v>0</v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3.8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>
        <f t="shared" si="57"/>
        <v>0</v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>
        <f t="shared" si="60"/>
        <v>0</v>
      </c>
      <c r="KV141" s="201"/>
      <c r="KW141" s="201"/>
      <c r="KX141" s="201"/>
      <c r="KY141" s="201"/>
      <c r="KZ141" s="201"/>
      <c r="LA141" s="201"/>
      <c r="LB141" s="201">
        <f t="shared" si="61"/>
        <v>0</v>
      </c>
      <c r="LC141" s="201"/>
      <c r="LD141" s="201"/>
      <c r="LE141" s="201"/>
      <c r="LF141" s="201"/>
      <c r="LG141" s="201"/>
      <c r="LH141" s="201"/>
      <c r="LI141" s="201">
        <f t="shared" si="0"/>
        <v>0</v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3.8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>
        <f t="shared" si="57"/>
        <v>0</v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>
        <f t="shared" si="60"/>
        <v>0</v>
      </c>
      <c r="KV142" s="201"/>
      <c r="KW142" s="201"/>
      <c r="KX142" s="201"/>
      <c r="KY142" s="201"/>
      <c r="KZ142" s="201"/>
      <c r="LA142" s="201"/>
      <c r="LB142" s="201">
        <f t="shared" si="61"/>
        <v>0</v>
      </c>
      <c r="LC142" s="201"/>
      <c r="LD142" s="201"/>
      <c r="LE142" s="201"/>
      <c r="LF142" s="201"/>
      <c r="LG142" s="201"/>
      <c r="LH142" s="201"/>
      <c r="LI142" s="201">
        <f t="shared" ref="LI142:LI173" si="70">LP44</f>
        <v>0</v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3.8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>
        <f>JZ45</f>
        <v>0</v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>
        <f>KU45</f>
        <v>0</v>
      </c>
      <c r="KV143" s="201"/>
      <c r="KW143" s="201"/>
      <c r="KX143" s="201"/>
      <c r="KY143" s="201"/>
      <c r="KZ143" s="201"/>
      <c r="LA143" s="201"/>
      <c r="LB143" s="201">
        <f>LB45</f>
        <v>0</v>
      </c>
      <c r="LC143" s="201"/>
      <c r="LD143" s="201"/>
      <c r="LE143" s="201"/>
      <c r="LF143" s="201"/>
      <c r="LG143" s="201"/>
      <c r="LH143" s="201"/>
      <c r="LI143" s="201">
        <f t="shared" si="70"/>
        <v>0</v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3.8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>
        <f t="shared" si="57"/>
        <v>0</v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>
        <f t="shared" si="60"/>
        <v>0</v>
      </c>
      <c r="KV144" s="201"/>
      <c r="KW144" s="201"/>
      <c r="KX144" s="201"/>
      <c r="KY144" s="201"/>
      <c r="KZ144" s="201"/>
      <c r="LA144" s="201"/>
      <c r="LB144" s="201">
        <f t="shared" si="61"/>
        <v>0</v>
      </c>
      <c r="LC144" s="201"/>
      <c r="LD144" s="201"/>
      <c r="LE144" s="201"/>
      <c r="LF144" s="201"/>
      <c r="LG144" s="201"/>
      <c r="LH144" s="201"/>
      <c r="LI144" s="201">
        <f t="shared" si="70"/>
        <v>0</v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3.8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>
        <f t="shared" si="57"/>
        <v>0</v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>
        <f t="shared" si="60"/>
        <v>0</v>
      </c>
      <c r="KV145" s="201"/>
      <c r="KW145" s="201"/>
      <c r="KX145" s="201"/>
      <c r="KY145" s="201"/>
      <c r="KZ145" s="201"/>
      <c r="LA145" s="201"/>
      <c r="LB145" s="201">
        <f t="shared" si="61"/>
        <v>0</v>
      </c>
      <c r="LC145" s="201"/>
      <c r="LD145" s="201"/>
      <c r="LE145" s="201"/>
      <c r="LF145" s="201"/>
      <c r="LG145" s="201"/>
      <c r="LH145" s="201"/>
      <c r="LI145" s="201">
        <f t="shared" si="70"/>
        <v>0</v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3.8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>
        <f t="shared" si="57"/>
        <v>0</v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>
        <f t="shared" si="60"/>
        <v>0</v>
      </c>
      <c r="KV146" s="201"/>
      <c r="KW146" s="201"/>
      <c r="KX146" s="201"/>
      <c r="KY146" s="201"/>
      <c r="KZ146" s="201"/>
      <c r="LA146" s="201"/>
      <c r="LB146" s="201">
        <f t="shared" si="61"/>
        <v>0</v>
      </c>
      <c r="LC146" s="201"/>
      <c r="LD146" s="201"/>
      <c r="LE146" s="201"/>
      <c r="LF146" s="201"/>
      <c r="LG146" s="201"/>
      <c r="LH146" s="201"/>
      <c r="LI146" s="201">
        <f t="shared" si="70"/>
        <v>0</v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3.8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>
        <f t="shared" si="57"/>
        <v>0</v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>
        <f t="shared" si="60"/>
        <v>0</v>
      </c>
      <c r="KV147" s="201"/>
      <c r="KW147" s="201"/>
      <c r="KX147" s="201"/>
      <c r="KY147" s="201"/>
      <c r="KZ147" s="201"/>
      <c r="LA147" s="201"/>
      <c r="LB147" s="201">
        <f t="shared" si="61"/>
        <v>0</v>
      </c>
      <c r="LC147" s="201"/>
      <c r="LD147" s="201"/>
      <c r="LE147" s="201"/>
      <c r="LF147" s="201"/>
      <c r="LG147" s="201"/>
      <c r="LH147" s="201"/>
      <c r="LI147" s="201">
        <f t="shared" si="70"/>
        <v>0</v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3.8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>
        <f t="shared" si="57"/>
        <v>0</v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>
        <f t="shared" si="60"/>
        <v>0</v>
      </c>
      <c r="KV148" s="201"/>
      <c r="KW148" s="201"/>
      <c r="KX148" s="201"/>
      <c r="KY148" s="201"/>
      <c r="KZ148" s="201"/>
      <c r="LA148" s="201"/>
      <c r="LB148" s="201">
        <f t="shared" si="61"/>
        <v>0</v>
      </c>
      <c r="LC148" s="201"/>
      <c r="LD148" s="201"/>
      <c r="LE148" s="201"/>
      <c r="LF148" s="201"/>
      <c r="LG148" s="201"/>
      <c r="LH148" s="201"/>
      <c r="LI148" s="201">
        <f t="shared" si="70"/>
        <v>0</v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3.8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>
        <f t="shared" si="57"/>
        <v>0</v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>
        <f t="shared" si="60"/>
        <v>0</v>
      </c>
      <c r="KV149" s="201"/>
      <c r="KW149" s="201"/>
      <c r="KX149" s="201"/>
      <c r="KY149" s="201"/>
      <c r="KZ149" s="201"/>
      <c r="LA149" s="201"/>
      <c r="LB149" s="201">
        <f t="shared" si="61"/>
        <v>0</v>
      </c>
      <c r="LC149" s="201"/>
      <c r="LD149" s="201"/>
      <c r="LE149" s="201"/>
      <c r="LF149" s="201"/>
      <c r="LG149" s="201"/>
      <c r="LH149" s="201"/>
      <c r="LI149" s="201">
        <f t="shared" si="70"/>
        <v>0</v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3.8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>
        <f t="shared" si="57"/>
        <v>0</v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>
        <f t="shared" si="60"/>
        <v>0</v>
      </c>
      <c r="KV150" s="201"/>
      <c r="KW150" s="201"/>
      <c r="KX150" s="201"/>
      <c r="KY150" s="201"/>
      <c r="KZ150" s="201"/>
      <c r="LA150" s="201"/>
      <c r="LB150" s="201">
        <f t="shared" si="61"/>
        <v>0</v>
      </c>
      <c r="LC150" s="201"/>
      <c r="LD150" s="201"/>
      <c r="LE150" s="201"/>
      <c r="LF150" s="201"/>
      <c r="LG150" s="201"/>
      <c r="LH150" s="201"/>
      <c r="LI150" s="201">
        <f t="shared" si="70"/>
        <v>0</v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3.8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>
        <f>JZ53</f>
        <v>0</v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>
        <f>KU53</f>
        <v>0</v>
      </c>
      <c r="KV151" s="201"/>
      <c r="KW151" s="201"/>
      <c r="KX151" s="201"/>
      <c r="KY151" s="201"/>
      <c r="KZ151" s="201"/>
      <c r="LA151" s="201"/>
      <c r="LB151" s="201">
        <f>LB53</f>
        <v>0</v>
      </c>
      <c r="LC151" s="201"/>
      <c r="LD151" s="201"/>
      <c r="LE151" s="201"/>
      <c r="LF151" s="201"/>
      <c r="LG151" s="201"/>
      <c r="LH151" s="201"/>
      <c r="LI151" s="201">
        <f t="shared" si="70"/>
        <v>0</v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3.8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>
        <f t="shared" si="57"/>
        <v>0</v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>
        <f t="shared" si="60"/>
        <v>0</v>
      </c>
      <c r="KV152" s="201"/>
      <c r="KW152" s="201"/>
      <c r="KX152" s="201"/>
      <c r="KY152" s="201"/>
      <c r="KZ152" s="201"/>
      <c r="LA152" s="201"/>
      <c r="LB152" s="201">
        <f t="shared" si="61"/>
        <v>0</v>
      </c>
      <c r="LC152" s="201"/>
      <c r="LD152" s="201"/>
      <c r="LE152" s="201"/>
      <c r="LF152" s="201"/>
      <c r="LG152" s="201"/>
      <c r="LH152" s="201"/>
      <c r="LI152" s="201">
        <f t="shared" si="70"/>
        <v>0</v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3.8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>
        <f t="shared" si="57"/>
        <v>0</v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>
        <f t="shared" si="60"/>
        <v>0</v>
      </c>
      <c r="KV153" s="201"/>
      <c r="KW153" s="201"/>
      <c r="KX153" s="201"/>
      <c r="KY153" s="201"/>
      <c r="KZ153" s="201"/>
      <c r="LA153" s="201"/>
      <c r="LB153" s="201">
        <f t="shared" si="61"/>
        <v>0</v>
      </c>
      <c r="LC153" s="201"/>
      <c r="LD153" s="201"/>
      <c r="LE153" s="201"/>
      <c r="LF153" s="201"/>
      <c r="LG153" s="201"/>
      <c r="LH153" s="201"/>
      <c r="LI153" s="201">
        <f t="shared" si="70"/>
        <v>0</v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3.8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>
        <f t="shared" si="57"/>
        <v>0</v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>
        <f t="shared" si="60"/>
        <v>0</v>
      </c>
      <c r="KV154" s="201"/>
      <c r="KW154" s="201"/>
      <c r="KX154" s="201"/>
      <c r="KY154" s="201"/>
      <c r="KZ154" s="201"/>
      <c r="LA154" s="201"/>
      <c r="LB154" s="201">
        <f t="shared" si="61"/>
        <v>0</v>
      </c>
      <c r="LC154" s="201"/>
      <c r="LD154" s="201"/>
      <c r="LE154" s="201"/>
      <c r="LF154" s="201"/>
      <c r="LG154" s="201"/>
      <c r="LH154" s="201"/>
      <c r="LI154" s="201">
        <f t="shared" si="70"/>
        <v>0</v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3.8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>
        <f t="shared" si="57"/>
        <v>0</v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>
        <f t="shared" si="60"/>
        <v>0</v>
      </c>
      <c r="KV155" s="201"/>
      <c r="KW155" s="201"/>
      <c r="KX155" s="201"/>
      <c r="KY155" s="201"/>
      <c r="KZ155" s="201"/>
      <c r="LA155" s="201"/>
      <c r="LB155" s="201">
        <f t="shared" si="61"/>
        <v>0</v>
      </c>
      <c r="LC155" s="201"/>
      <c r="LD155" s="201"/>
      <c r="LE155" s="201"/>
      <c r="LF155" s="201"/>
      <c r="LG155" s="201"/>
      <c r="LH155" s="201"/>
      <c r="LI155" s="201">
        <f t="shared" si="70"/>
        <v>0</v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3.8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>
        <f t="shared" si="57"/>
        <v>0</v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>
        <f t="shared" si="60"/>
        <v>0</v>
      </c>
      <c r="KV156" s="201"/>
      <c r="KW156" s="201"/>
      <c r="KX156" s="201"/>
      <c r="KY156" s="201"/>
      <c r="KZ156" s="201"/>
      <c r="LA156" s="201"/>
      <c r="LB156" s="201">
        <f t="shared" si="61"/>
        <v>0</v>
      </c>
      <c r="LC156" s="201"/>
      <c r="LD156" s="201"/>
      <c r="LE156" s="201"/>
      <c r="LF156" s="201"/>
      <c r="LG156" s="201"/>
      <c r="LH156" s="201"/>
      <c r="LI156" s="201">
        <f t="shared" si="70"/>
        <v>0</v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3.8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>
        <f t="shared" si="57"/>
        <v>0</v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>
        <f t="shared" si="60"/>
        <v>0</v>
      </c>
      <c r="KV157" s="201"/>
      <c r="KW157" s="201"/>
      <c r="KX157" s="201"/>
      <c r="KY157" s="201"/>
      <c r="KZ157" s="201"/>
      <c r="LA157" s="201"/>
      <c r="LB157" s="201">
        <f t="shared" si="61"/>
        <v>0</v>
      </c>
      <c r="LC157" s="201"/>
      <c r="LD157" s="201"/>
      <c r="LE157" s="201"/>
      <c r="LF157" s="201"/>
      <c r="LG157" s="201"/>
      <c r="LH157" s="201"/>
      <c r="LI157" s="201">
        <f t="shared" si="70"/>
        <v>0</v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3.8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>
        <f t="shared" si="57"/>
        <v>0</v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>
        <f t="shared" si="60"/>
        <v>0</v>
      </c>
      <c r="KV158" s="201"/>
      <c r="KW158" s="201"/>
      <c r="KX158" s="201"/>
      <c r="KY158" s="201"/>
      <c r="KZ158" s="201"/>
      <c r="LA158" s="201"/>
      <c r="LB158" s="201">
        <f t="shared" si="61"/>
        <v>0</v>
      </c>
      <c r="LC158" s="201"/>
      <c r="LD158" s="201"/>
      <c r="LE158" s="201"/>
      <c r="LF158" s="201"/>
      <c r="LG158" s="201"/>
      <c r="LH158" s="201"/>
      <c r="LI158" s="201">
        <f t="shared" si="70"/>
        <v>0</v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3.8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>
        <f t="shared" si="57"/>
        <v>0</v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>
        <f t="shared" si="60"/>
        <v>0</v>
      </c>
      <c r="KV159" s="201"/>
      <c r="KW159" s="201"/>
      <c r="KX159" s="201"/>
      <c r="KY159" s="201"/>
      <c r="KZ159" s="201"/>
      <c r="LA159" s="201"/>
      <c r="LB159" s="201">
        <f t="shared" si="61"/>
        <v>0</v>
      </c>
      <c r="LC159" s="201"/>
      <c r="LD159" s="201"/>
      <c r="LE159" s="201"/>
      <c r="LF159" s="201"/>
      <c r="LG159" s="201"/>
      <c r="LH159" s="201"/>
      <c r="LI159" s="201">
        <f t="shared" si="70"/>
        <v>0</v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3.8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>
        <f t="shared" si="57"/>
        <v>0</v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>
        <f t="shared" si="60"/>
        <v>0</v>
      </c>
      <c r="KV160" s="201"/>
      <c r="KW160" s="201"/>
      <c r="KX160" s="201"/>
      <c r="KY160" s="201"/>
      <c r="KZ160" s="201"/>
      <c r="LA160" s="201"/>
      <c r="LB160" s="201">
        <f t="shared" si="61"/>
        <v>0</v>
      </c>
      <c r="LC160" s="201"/>
      <c r="LD160" s="201"/>
      <c r="LE160" s="201"/>
      <c r="LF160" s="201"/>
      <c r="LG160" s="201"/>
      <c r="LH160" s="201"/>
      <c r="LI160" s="201">
        <f t="shared" si="70"/>
        <v>0</v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3.8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>
        <f t="shared" si="57"/>
        <v>0</v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>
        <f t="shared" si="60"/>
        <v>0</v>
      </c>
      <c r="KV161" s="201"/>
      <c r="KW161" s="201"/>
      <c r="KX161" s="201"/>
      <c r="KY161" s="201"/>
      <c r="KZ161" s="201"/>
      <c r="LA161" s="201"/>
      <c r="LB161" s="201">
        <f t="shared" si="61"/>
        <v>0</v>
      </c>
      <c r="LC161" s="201"/>
      <c r="LD161" s="201"/>
      <c r="LE161" s="201"/>
      <c r="LF161" s="201"/>
      <c r="LG161" s="201"/>
      <c r="LH161" s="201"/>
      <c r="LI161" s="201">
        <f t="shared" si="70"/>
        <v>0</v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3.8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>
        <f t="shared" si="57"/>
        <v>0</v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>
        <f t="shared" si="60"/>
        <v>0</v>
      </c>
      <c r="KV162" s="201"/>
      <c r="KW162" s="201"/>
      <c r="KX162" s="201"/>
      <c r="KY162" s="201"/>
      <c r="KZ162" s="201"/>
      <c r="LA162" s="201"/>
      <c r="LB162" s="201">
        <f t="shared" si="61"/>
        <v>0</v>
      </c>
      <c r="LC162" s="201"/>
      <c r="LD162" s="201"/>
      <c r="LE162" s="201"/>
      <c r="LF162" s="201"/>
      <c r="LG162" s="201"/>
      <c r="LH162" s="201"/>
      <c r="LI162" s="201">
        <f t="shared" si="70"/>
        <v>0</v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3.8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>
        <f t="shared" si="57"/>
        <v>0</v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>
        <f t="shared" si="60"/>
        <v>0</v>
      </c>
      <c r="KV163" s="201"/>
      <c r="KW163" s="201"/>
      <c r="KX163" s="201"/>
      <c r="KY163" s="201"/>
      <c r="KZ163" s="201"/>
      <c r="LA163" s="201"/>
      <c r="LB163" s="201">
        <f t="shared" si="61"/>
        <v>0</v>
      </c>
      <c r="LC163" s="201"/>
      <c r="LD163" s="201"/>
      <c r="LE163" s="201"/>
      <c r="LF163" s="201"/>
      <c r="LG163" s="201"/>
      <c r="LH163" s="201"/>
      <c r="LI163" s="201">
        <f t="shared" si="70"/>
        <v>0</v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3.8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>
        <f t="shared" si="57"/>
        <v>0</v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>
        <f t="shared" si="60"/>
        <v>0</v>
      </c>
      <c r="KV164" s="201"/>
      <c r="KW164" s="201"/>
      <c r="KX164" s="201"/>
      <c r="KY164" s="201"/>
      <c r="KZ164" s="201"/>
      <c r="LA164" s="201"/>
      <c r="LB164" s="201">
        <f t="shared" si="61"/>
        <v>0</v>
      </c>
      <c r="LC164" s="201"/>
      <c r="LD164" s="201"/>
      <c r="LE164" s="201"/>
      <c r="LF164" s="201"/>
      <c r="LG164" s="201"/>
      <c r="LH164" s="201"/>
      <c r="LI164" s="201">
        <f t="shared" si="70"/>
        <v>0</v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3.8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>
        <f t="shared" si="57"/>
        <v>0</v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>
        <f t="shared" si="60"/>
        <v>0</v>
      </c>
      <c r="KV165" s="201"/>
      <c r="KW165" s="201"/>
      <c r="KX165" s="201"/>
      <c r="KY165" s="201"/>
      <c r="KZ165" s="201"/>
      <c r="LA165" s="201"/>
      <c r="LB165" s="201">
        <f t="shared" si="61"/>
        <v>0</v>
      </c>
      <c r="LC165" s="201"/>
      <c r="LD165" s="201"/>
      <c r="LE165" s="201"/>
      <c r="LF165" s="201"/>
      <c r="LG165" s="201"/>
      <c r="LH165" s="201"/>
      <c r="LI165" s="201">
        <f t="shared" si="70"/>
        <v>0</v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3.8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>
        <f t="shared" si="57"/>
        <v>0</v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>
        <f t="shared" si="60"/>
        <v>0</v>
      </c>
      <c r="KV166" s="201"/>
      <c r="KW166" s="201"/>
      <c r="KX166" s="201"/>
      <c r="KY166" s="201"/>
      <c r="KZ166" s="201"/>
      <c r="LA166" s="201"/>
      <c r="LB166" s="201">
        <f t="shared" si="61"/>
        <v>0</v>
      </c>
      <c r="LC166" s="201"/>
      <c r="LD166" s="201"/>
      <c r="LE166" s="201"/>
      <c r="LF166" s="201"/>
      <c r="LG166" s="201"/>
      <c r="LH166" s="201"/>
      <c r="LI166" s="201">
        <f t="shared" si="70"/>
        <v>0</v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3.8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>
        <f t="shared" si="57"/>
        <v>0</v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>
        <f t="shared" si="60"/>
        <v>0</v>
      </c>
      <c r="KV167" s="201"/>
      <c r="KW167" s="201"/>
      <c r="KX167" s="201"/>
      <c r="KY167" s="201"/>
      <c r="KZ167" s="201"/>
      <c r="LA167" s="201"/>
      <c r="LB167" s="201">
        <f t="shared" si="61"/>
        <v>0</v>
      </c>
      <c r="LC167" s="201"/>
      <c r="LD167" s="201"/>
      <c r="LE167" s="201"/>
      <c r="LF167" s="201"/>
      <c r="LG167" s="201"/>
      <c r="LH167" s="201"/>
      <c r="LI167" s="201">
        <f t="shared" si="70"/>
        <v>0</v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3.8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>
        <f t="shared" si="57"/>
        <v>0</v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>
        <f t="shared" si="60"/>
        <v>0</v>
      </c>
      <c r="KV168" s="201"/>
      <c r="KW168" s="201"/>
      <c r="KX168" s="201"/>
      <c r="KY168" s="201"/>
      <c r="KZ168" s="201"/>
      <c r="LA168" s="201"/>
      <c r="LB168" s="201">
        <f t="shared" si="61"/>
        <v>0</v>
      </c>
      <c r="LC168" s="201"/>
      <c r="LD168" s="201"/>
      <c r="LE168" s="201"/>
      <c r="LF168" s="201"/>
      <c r="LG168" s="201"/>
      <c r="LH168" s="201"/>
      <c r="LI168" s="201">
        <f t="shared" si="70"/>
        <v>0</v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3.8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>
        <f t="shared" si="57"/>
        <v>0</v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>
        <f t="shared" si="60"/>
        <v>0</v>
      </c>
      <c r="KV169" s="201"/>
      <c r="KW169" s="201"/>
      <c r="KX169" s="201"/>
      <c r="KY169" s="201"/>
      <c r="KZ169" s="201"/>
      <c r="LA169" s="201"/>
      <c r="LB169" s="201">
        <f t="shared" si="61"/>
        <v>0</v>
      </c>
      <c r="LC169" s="201"/>
      <c r="LD169" s="201"/>
      <c r="LE169" s="201"/>
      <c r="LF169" s="201"/>
      <c r="LG169" s="201"/>
      <c r="LH169" s="201"/>
      <c r="LI169" s="201">
        <f t="shared" si="70"/>
        <v>0</v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3.8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>
        <f t="shared" si="57"/>
        <v>0</v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>
        <f t="shared" si="60"/>
        <v>0</v>
      </c>
      <c r="KV170" s="201"/>
      <c r="KW170" s="201"/>
      <c r="KX170" s="201"/>
      <c r="KY170" s="201"/>
      <c r="KZ170" s="201"/>
      <c r="LA170" s="201"/>
      <c r="LB170" s="201">
        <f t="shared" si="61"/>
        <v>0</v>
      </c>
      <c r="LC170" s="201"/>
      <c r="LD170" s="201"/>
      <c r="LE170" s="201"/>
      <c r="LF170" s="201"/>
      <c r="LG170" s="201"/>
      <c r="LH170" s="201"/>
      <c r="LI170" s="201">
        <f t="shared" si="70"/>
        <v>0</v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3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>
        <f t="shared" si="57"/>
        <v>0</v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>
        <f t="shared" si="60"/>
        <v>0</v>
      </c>
      <c r="KV171" s="201"/>
      <c r="KW171" s="201"/>
      <c r="KX171" s="201"/>
      <c r="KY171" s="201"/>
      <c r="KZ171" s="201"/>
      <c r="LA171" s="201"/>
      <c r="LB171" s="201">
        <f t="shared" si="61"/>
        <v>0</v>
      </c>
      <c r="LC171" s="201"/>
      <c r="LD171" s="201"/>
      <c r="LE171" s="201"/>
      <c r="LF171" s="201"/>
      <c r="LG171" s="201"/>
      <c r="LH171" s="201"/>
      <c r="LI171" s="201">
        <f t="shared" si="70"/>
        <v>0</v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3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>
        <f t="shared" si="57"/>
        <v>0</v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>
        <f t="shared" si="60"/>
        <v>20</v>
      </c>
      <c r="KV172" s="201"/>
      <c r="KW172" s="201"/>
      <c r="KX172" s="201"/>
      <c r="KY172" s="201"/>
      <c r="KZ172" s="201"/>
      <c r="LA172" s="201"/>
      <c r="LB172" s="201">
        <f t="shared" si="61"/>
        <v>0</v>
      </c>
      <c r="LC172" s="201"/>
      <c r="LD172" s="201"/>
      <c r="LE172" s="201"/>
      <c r="LF172" s="201"/>
      <c r="LG172" s="201"/>
      <c r="LH172" s="201"/>
      <c r="LI172" s="201">
        <f t="shared" si="70"/>
        <v>0</v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3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>
        <f t="shared" si="57"/>
        <v>0</v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>
        <f t="shared" si="60"/>
        <v>0</v>
      </c>
      <c r="KV173" s="201"/>
      <c r="KW173" s="201"/>
      <c r="KX173" s="201"/>
      <c r="KY173" s="201"/>
      <c r="KZ173" s="201"/>
      <c r="LA173" s="201"/>
      <c r="LB173" s="201">
        <f t="shared" si="61"/>
        <v>0</v>
      </c>
      <c r="LC173" s="201"/>
      <c r="LD173" s="201"/>
      <c r="LE173" s="201"/>
      <c r="LF173" s="201"/>
      <c r="LG173" s="201"/>
      <c r="LH173" s="201"/>
      <c r="LI173" s="201">
        <f t="shared" si="70"/>
        <v>0</v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3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>
        <f t="shared" si="57"/>
        <v>0</v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>
        <f t="shared" si="60"/>
        <v>0</v>
      </c>
      <c r="KV174" s="201"/>
      <c r="KW174" s="201"/>
      <c r="KX174" s="201"/>
      <c r="KY174" s="201"/>
      <c r="KZ174" s="201"/>
      <c r="LA174" s="201"/>
      <c r="LB174" s="201">
        <f t="shared" si="61"/>
        <v>0</v>
      </c>
      <c r="LC174" s="201"/>
      <c r="LD174" s="201"/>
      <c r="LE174" s="201"/>
      <c r="LF174" s="201"/>
      <c r="LG174" s="201"/>
      <c r="LH174" s="201"/>
      <c r="LI174" s="201">
        <f t="shared" ref="LI174:LI188" si="99">LP76</f>
        <v>0</v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3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>
        <f t="shared" ref="JZ175:JZ188" si="154">JZ77</f>
        <v>0</v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>
        <f t="shared" ref="KU175:KU188" si="157">KU77</f>
        <v>0</v>
      </c>
      <c r="KV175" s="201"/>
      <c r="KW175" s="201"/>
      <c r="KX175" s="201"/>
      <c r="KY175" s="201"/>
      <c r="KZ175" s="201"/>
      <c r="LA175" s="201"/>
      <c r="LB175" s="201">
        <f t="shared" ref="LB175:LB188" si="158">LB77</f>
        <v>0</v>
      </c>
      <c r="LC175" s="201"/>
      <c r="LD175" s="201"/>
      <c r="LE175" s="201"/>
      <c r="LF175" s="201"/>
      <c r="LG175" s="201"/>
      <c r="LH175" s="201"/>
      <c r="LI175" s="201">
        <f t="shared" si="99"/>
        <v>0</v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3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>
        <f t="shared" si="154"/>
        <v>0</v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>
        <f t="shared" si="157"/>
        <v>0</v>
      </c>
      <c r="KV176" s="201"/>
      <c r="KW176" s="201"/>
      <c r="KX176" s="201"/>
      <c r="KY176" s="201"/>
      <c r="KZ176" s="201"/>
      <c r="LA176" s="201"/>
      <c r="LB176" s="201">
        <f t="shared" si="158"/>
        <v>0</v>
      </c>
      <c r="LC176" s="201"/>
      <c r="LD176" s="201"/>
      <c r="LE176" s="201"/>
      <c r="LF176" s="201"/>
      <c r="LG176" s="201"/>
      <c r="LH176" s="201"/>
      <c r="LI176" s="201">
        <f t="shared" si="99"/>
        <v>0</v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3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>
        <f t="shared" si="154"/>
        <v>0</v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>
        <f t="shared" si="157"/>
        <v>0</v>
      </c>
      <c r="KV177" s="201"/>
      <c r="KW177" s="201"/>
      <c r="KX177" s="201"/>
      <c r="KY177" s="201"/>
      <c r="KZ177" s="201"/>
      <c r="LA177" s="201"/>
      <c r="LB177" s="201">
        <f t="shared" si="158"/>
        <v>0</v>
      </c>
      <c r="LC177" s="201"/>
      <c r="LD177" s="201"/>
      <c r="LE177" s="201"/>
      <c r="LF177" s="201"/>
      <c r="LG177" s="201"/>
      <c r="LH177" s="201"/>
      <c r="LI177" s="201">
        <f t="shared" si="99"/>
        <v>0</v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3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>
        <f t="shared" si="154"/>
        <v>0</v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>
        <f t="shared" si="157"/>
        <v>0</v>
      </c>
      <c r="KV178" s="201"/>
      <c r="KW178" s="201"/>
      <c r="KX178" s="201"/>
      <c r="KY178" s="201"/>
      <c r="KZ178" s="201"/>
      <c r="LA178" s="201"/>
      <c r="LB178" s="201">
        <f t="shared" si="158"/>
        <v>0</v>
      </c>
      <c r="LC178" s="201"/>
      <c r="LD178" s="201"/>
      <c r="LE178" s="201"/>
      <c r="LF178" s="201"/>
      <c r="LG178" s="201"/>
      <c r="LH178" s="201"/>
      <c r="LI178" s="201">
        <f t="shared" si="99"/>
        <v>0</v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3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>
        <f t="shared" si="154"/>
        <v>0</v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>
        <f t="shared" si="157"/>
        <v>0</v>
      </c>
      <c r="KV179" s="201"/>
      <c r="KW179" s="201"/>
      <c r="KX179" s="201"/>
      <c r="KY179" s="201"/>
      <c r="KZ179" s="201"/>
      <c r="LA179" s="201"/>
      <c r="LB179" s="201">
        <f t="shared" si="158"/>
        <v>0</v>
      </c>
      <c r="LC179" s="201"/>
      <c r="LD179" s="201"/>
      <c r="LE179" s="201"/>
      <c r="LF179" s="201"/>
      <c r="LG179" s="201"/>
      <c r="LH179" s="201"/>
      <c r="LI179" s="201">
        <f t="shared" si="99"/>
        <v>0</v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3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>
        <f t="shared" si="154"/>
        <v>0</v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>
        <f t="shared" si="157"/>
        <v>0</v>
      </c>
      <c r="KV180" s="201"/>
      <c r="KW180" s="201"/>
      <c r="KX180" s="201"/>
      <c r="KY180" s="201"/>
      <c r="KZ180" s="201"/>
      <c r="LA180" s="201"/>
      <c r="LB180" s="201">
        <f t="shared" si="158"/>
        <v>0</v>
      </c>
      <c r="LC180" s="201"/>
      <c r="LD180" s="201"/>
      <c r="LE180" s="201"/>
      <c r="LF180" s="201"/>
      <c r="LG180" s="201"/>
      <c r="LH180" s="201"/>
      <c r="LI180" s="201">
        <f t="shared" si="99"/>
        <v>0</v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3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>
        <f t="shared" si="154"/>
        <v>0</v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>
        <f t="shared" si="157"/>
        <v>0</v>
      </c>
      <c r="KV181" s="201"/>
      <c r="KW181" s="201"/>
      <c r="KX181" s="201"/>
      <c r="KY181" s="201"/>
      <c r="KZ181" s="201"/>
      <c r="LA181" s="201"/>
      <c r="LB181" s="201">
        <f t="shared" si="158"/>
        <v>0</v>
      </c>
      <c r="LC181" s="201"/>
      <c r="LD181" s="201"/>
      <c r="LE181" s="201"/>
      <c r="LF181" s="201"/>
      <c r="LG181" s="201"/>
      <c r="LH181" s="201"/>
      <c r="LI181" s="201">
        <f t="shared" si="99"/>
        <v>0</v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3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>
        <f t="shared" si="154"/>
        <v>0</v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>
        <f t="shared" si="157"/>
        <v>0</v>
      </c>
      <c r="KV182" s="201"/>
      <c r="KW182" s="201"/>
      <c r="KX182" s="201"/>
      <c r="KY182" s="201"/>
      <c r="KZ182" s="201"/>
      <c r="LA182" s="201"/>
      <c r="LB182" s="201">
        <f t="shared" si="158"/>
        <v>0</v>
      </c>
      <c r="LC182" s="201"/>
      <c r="LD182" s="201"/>
      <c r="LE182" s="201"/>
      <c r="LF182" s="201"/>
      <c r="LG182" s="201"/>
      <c r="LH182" s="201"/>
      <c r="LI182" s="201">
        <f t="shared" si="99"/>
        <v>0</v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3.8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3.8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3.8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3.8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3.8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3.8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3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>
        <f>KA12</f>
        <v>0</v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>
        <f>KV12</f>
        <v>20</v>
      </c>
      <c r="KW189" s="201"/>
      <c r="KX189" s="201"/>
      <c r="KY189" s="203"/>
      <c r="KZ189" s="201"/>
      <c r="LA189" s="201"/>
      <c r="LB189" s="201"/>
      <c r="LC189" s="201">
        <f>LC12</f>
        <v>20</v>
      </c>
      <c r="LD189" s="201"/>
      <c r="LE189" s="201"/>
      <c r="LF189" s="203"/>
      <c r="LG189" s="201"/>
      <c r="LH189" s="201"/>
      <c r="LI189" s="201"/>
      <c r="LJ189" s="201">
        <f t="shared" ref="LJ189:LJ220" si="163">LQ12</f>
        <v>0</v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3.8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>
        <f t="shared" ref="KA190:KA253" si="220">KA13</f>
        <v>0</v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>
        <f t="shared" ref="KV190:KV253" si="223">KV13</f>
        <v>0</v>
      </c>
      <c r="KW190" s="201"/>
      <c r="KX190" s="201"/>
      <c r="KY190" s="203"/>
      <c r="KZ190" s="201"/>
      <c r="LA190" s="201"/>
      <c r="LB190" s="201"/>
      <c r="LC190" s="201">
        <f t="shared" ref="LC190:LC253" si="224">LC13</f>
        <v>0</v>
      </c>
      <c r="LD190" s="201"/>
      <c r="LE190" s="201"/>
      <c r="LF190" s="203"/>
      <c r="LG190" s="201"/>
      <c r="LH190" s="201"/>
      <c r="LI190" s="201"/>
      <c r="LJ190" s="201">
        <f t="shared" si="163"/>
        <v>0</v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3.8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>
        <f t="shared" si="220"/>
        <v>0</v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>
        <f t="shared" si="223"/>
        <v>30</v>
      </c>
      <c r="KW191" s="201"/>
      <c r="KX191" s="201"/>
      <c r="KY191" s="203"/>
      <c r="KZ191" s="201"/>
      <c r="LA191" s="201"/>
      <c r="LB191" s="201"/>
      <c r="LC191" s="201">
        <f t="shared" si="224"/>
        <v>20</v>
      </c>
      <c r="LD191" s="201"/>
      <c r="LE191" s="201"/>
      <c r="LF191" s="203"/>
      <c r="LG191" s="201"/>
      <c r="LH191" s="201"/>
      <c r="LI191" s="201"/>
      <c r="LJ191" s="201">
        <f t="shared" si="163"/>
        <v>0</v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3.8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>
        <f t="shared" si="220"/>
        <v>0</v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>
        <f t="shared" si="223"/>
        <v>0</v>
      </c>
      <c r="KW192" s="201"/>
      <c r="KX192" s="201"/>
      <c r="KY192" s="203"/>
      <c r="KZ192" s="201"/>
      <c r="LA192" s="201"/>
      <c r="LB192" s="201"/>
      <c r="LC192" s="201">
        <f t="shared" si="224"/>
        <v>0</v>
      </c>
      <c r="LD192" s="201"/>
      <c r="LE192" s="201"/>
      <c r="LF192" s="203"/>
      <c r="LG192" s="201"/>
      <c r="LH192" s="201"/>
      <c r="LI192" s="201"/>
      <c r="LJ192" s="201">
        <f t="shared" si="163"/>
        <v>0</v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3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>
        <f t="shared" si="220"/>
        <v>0</v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>
        <f t="shared" si="223"/>
        <v>0</v>
      </c>
      <c r="KW193" s="201"/>
      <c r="KX193" s="201"/>
      <c r="KY193" s="203"/>
      <c r="KZ193" s="201"/>
      <c r="LA193" s="201"/>
      <c r="LB193" s="201"/>
      <c r="LC193" s="201">
        <f t="shared" si="224"/>
        <v>0</v>
      </c>
      <c r="LD193" s="201"/>
      <c r="LE193" s="201"/>
      <c r="LF193" s="203"/>
      <c r="LG193" s="201"/>
      <c r="LH193" s="201"/>
      <c r="LI193" s="201"/>
      <c r="LJ193" s="201">
        <f t="shared" si="163"/>
        <v>0</v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3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>
        <f t="shared" si="220"/>
        <v>0</v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>
        <f t="shared" si="223"/>
        <v>0</v>
      </c>
      <c r="KW194" s="201"/>
      <c r="KX194" s="201"/>
      <c r="KY194" s="203"/>
      <c r="KZ194" s="201"/>
      <c r="LA194" s="201"/>
      <c r="LB194" s="201"/>
      <c r="LC194" s="201">
        <f t="shared" si="224"/>
        <v>0</v>
      </c>
      <c r="LD194" s="201"/>
      <c r="LE194" s="201"/>
      <c r="LF194" s="203"/>
      <c r="LG194" s="201"/>
      <c r="LH194" s="201"/>
      <c r="LI194" s="201"/>
      <c r="LJ194" s="201">
        <f t="shared" si="163"/>
        <v>0</v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3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>
        <f t="shared" si="220"/>
        <v>0</v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>
        <f t="shared" si="223"/>
        <v>20</v>
      </c>
      <c r="KW195" s="201"/>
      <c r="KX195" s="201"/>
      <c r="KY195" s="203"/>
      <c r="KZ195" s="201"/>
      <c r="LA195" s="201"/>
      <c r="LB195" s="201"/>
      <c r="LC195" s="201">
        <f t="shared" si="224"/>
        <v>0</v>
      </c>
      <c r="LD195" s="201"/>
      <c r="LE195" s="201"/>
      <c r="LF195" s="203"/>
      <c r="LG195" s="201"/>
      <c r="LH195" s="201"/>
      <c r="LI195" s="201"/>
      <c r="LJ195" s="201">
        <f t="shared" si="163"/>
        <v>0</v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3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>
        <f t="shared" si="220"/>
        <v>0</v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>
        <f t="shared" si="223"/>
        <v>0</v>
      </c>
      <c r="KW196" s="201"/>
      <c r="KX196" s="201"/>
      <c r="KY196" s="203"/>
      <c r="KZ196" s="201"/>
      <c r="LA196" s="201"/>
      <c r="LB196" s="201"/>
      <c r="LC196" s="201">
        <f t="shared" si="224"/>
        <v>20</v>
      </c>
      <c r="LD196" s="201"/>
      <c r="LE196" s="201"/>
      <c r="LF196" s="203"/>
      <c r="LG196" s="201"/>
      <c r="LH196" s="201"/>
      <c r="LI196" s="201"/>
      <c r="LJ196" s="201">
        <f t="shared" si="163"/>
        <v>0</v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3.8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>
        <f t="shared" si="220"/>
        <v>0</v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>
        <f t="shared" si="223"/>
        <v>0</v>
      </c>
      <c r="KW197" s="201"/>
      <c r="KX197" s="201"/>
      <c r="KY197" s="203"/>
      <c r="KZ197" s="201"/>
      <c r="LA197" s="201"/>
      <c r="LB197" s="201"/>
      <c r="LC197" s="201">
        <f t="shared" si="224"/>
        <v>0</v>
      </c>
      <c r="LD197" s="201"/>
      <c r="LE197" s="201"/>
      <c r="LF197" s="203"/>
      <c r="LG197" s="201"/>
      <c r="LH197" s="201"/>
      <c r="LI197" s="201"/>
      <c r="LJ197" s="201">
        <f t="shared" si="163"/>
        <v>0</v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3.8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>
        <f t="shared" si="220"/>
        <v>0</v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>
        <f t="shared" si="223"/>
        <v>0</v>
      </c>
      <c r="KW198" s="201"/>
      <c r="KX198" s="201"/>
      <c r="KY198" s="203"/>
      <c r="KZ198" s="201"/>
      <c r="LA198" s="201"/>
      <c r="LB198" s="201"/>
      <c r="LC198" s="201">
        <f t="shared" si="224"/>
        <v>0</v>
      </c>
      <c r="LD198" s="201"/>
      <c r="LE198" s="201"/>
      <c r="LF198" s="203"/>
      <c r="LG198" s="201"/>
      <c r="LH198" s="201"/>
      <c r="LI198" s="201"/>
      <c r="LJ198" s="201">
        <f t="shared" si="163"/>
        <v>0</v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3.8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>
        <f t="shared" si="220"/>
        <v>0</v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>
        <f t="shared" si="223"/>
        <v>20</v>
      </c>
      <c r="KW199" s="201"/>
      <c r="KX199" s="201"/>
      <c r="KY199" s="203"/>
      <c r="KZ199" s="201"/>
      <c r="LA199" s="201"/>
      <c r="LB199" s="201"/>
      <c r="LC199" s="201">
        <f t="shared" si="224"/>
        <v>0</v>
      </c>
      <c r="LD199" s="201"/>
      <c r="LE199" s="201"/>
      <c r="LF199" s="203"/>
      <c r="LG199" s="201"/>
      <c r="LH199" s="201"/>
      <c r="LI199" s="201"/>
      <c r="LJ199" s="201">
        <f t="shared" si="163"/>
        <v>20</v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3.8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>
        <f t="shared" si="220"/>
        <v>0</v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>
        <f t="shared" si="223"/>
        <v>0</v>
      </c>
      <c r="KW200" s="201"/>
      <c r="KX200" s="201"/>
      <c r="KY200" s="203"/>
      <c r="KZ200" s="201"/>
      <c r="LA200" s="201"/>
      <c r="LB200" s="201"/>
      <c r="LC200" s="201">
        <f t="shared" si="224"/>
        <v>0</v>
      </c>
      <c r="LD200" s="201"/>
      <c r="LE200" s="201"/>
      <c r="LF200" s="203"/>
      <c r="LG200" s="201"/>
      <c r="LH200" s="201"/>
      <c r="LI200" s="201"/>
      <c r="LJ200" s="201">
        <f t="shared" si="163"/>
        <v>0</v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3.8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>
        <f t="shared" si="220"/>
        <v>0</v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>
        <f t="shared" si="223"/>
        <v>0</v>
      </c>
      <c r="KW201" s="201"/>
      <c r="KX201" s="201"/>
      <c r="KY201" s="203"/>
      <c r="KZ201" s="201"/>
      <c r="LA201" s="201"/>
      <c r="LB201" s="201"/>
      <c r="LC201" s="201">
        <f t="shared" si="224"/>
        <v>0</v>
      </c>
      <c r="LD201" s="201"/>
      <c r="LE201" s="201"/>
      <c r="LF201" s="203"/>
      <c r="LG201" s="201"/>
      <c r="LH201" s="201"/>
      <c r="LI201" s="201"/>
      <c r="LJ201" s="201">
        <f t="shared" si="163"/>
        <v>0</v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3.8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>
        <f t="shared" si="220"/>
        <v>0</v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>
        <f t="shared" si="223"/>
        <v>0</v>
      </c>
      <c r="KW202" s="201"/>
      <c r="KX202" s="201"/>
      <c r="KY202" s="203"/>
      <c r="KZ202" s="201"/>
      <c r="LA202" s="201"/>
      <c r="LB202" s="201"/>
      <c r="LC202" s="201">
        <f t="shared" si="224"/>
        <v>0</v>
      </c>
      <c r="LD202" s="201"/>
      <c r="LE202" s="201"/>
      <c r="LF202" s="203"/>
      <c r="LG202" s="201"/>
      <c r="LH202" s="201"/>
      <c r="LI202" s="201"/>
      <c r="LJ202" s="201">
        <f t="shared" si="163"/>
        <v>0</v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3.8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>
        <f t="shared" si="220"/>
        <v>0</v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>
        <f t="shared" si="223"/>
        <v>30</v>
      </c>
      <c r="KW203" s="201"/>
      <c r="KX203" s="201"/>
      <c r="KY203" s="203"/>
      <c r="KZ203" s="201"/>
      <c r="LA203" s="201"/>
      <c r="LB203" s="201"/>
      <c r="LC203" s="201">
        <f t="shared" si="224"/>
        <v>0</v>
      </c>
      <c r="LD203" s="201"/>
      <c r="LE203" s="201"/>
      <c r="LF203" s="203"/>
      <c r="LG203" s="201"/>
      <c r="LH203" s="201"/>
      <c r="LI203" s="201"/>
      <c r="LJ203" s="201">
        <f t="shared" si="163"/>
        <v>0</v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3.8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>
        <f t="shared" si="220"/>
        <v>0</v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>
        <f t="shared" si="223"/>
        <v>0</v>
      </c>
      <c r="KW204" s="201"/>
      <c r="KX204" s="201"/>
      <c r="KY204" s="203"/>
      <c r="KZ204" s="201"/>
      <c r="LA204" s="201"/>
      <c r="LB204" s="201"/>
      <c r="LC204" s="201">
        <f t="shared" si="224"/>
        <v>0</v>
      </c>
      <c r="LD204" s="201"/>
      <c r="LE204" s="201"/>
      <c r="LF204" s="203"/>
      <c r="LG204" s="201"/>
      <c r="LH204" s="201"/>
      <c r="LI204" s="201"/>
      <c r="LJ204" s="201">
        <f t="shared" si="163"/>
        <v>0</v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3.8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>
        <f t="shared" si="220"/>
        <v>0</v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>
        <f t="shared" si="223"/>
        <v>20</v>
      </c>
      <c r="KW205" s="201"/>
      <c r="KX205" s="201"/>
      <c r="KY205" s="203"/>
      <c r="KZ205" s="201"/>
      <c r="LA205" s="201"/>
      <c r="LB205" s="201"/>
      <c r="LC205" s="201">
        <f t="shared" si="224"/>
        <v>0</v>
      </c>
      <c r="LD205" s="201"/>
      <c r="LE205" s="201"/>
      <c r="LF205" s="203"/>
      <c r="LG205" s="201"/>
      <c r="LH205" s="201"/>
      <c r="LI205" s="201"/>
      <c r="LJ205" s="201">
        <f t="shared" si="163"/>
        <v>0</v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3.8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>
        <f t="shared" si="220"/>
        <v>0</v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>
        <f t="shared" si="223"/>
        <v>0</v>
      </c>
      <c r="KW206" s="201"/>
      <c r="KX206" s="201"/>
      <c r="KY206" s="203"/>
      <c r="KZ206" s="201"/>
      <c r="LA206" s="201"/>
      <c r="LB206" s="201"/>
      <c r="LC206" s="201">
        <f t="shared" si="224"/>
        <v>0</v>
      </c>
      <c r="LD206" s="201"/>
      <c r="LE206" s="201"/>
      <c r="LF206" s="203"/>
      <c r="LG206" s="201"/>
      <c r="LH206" s="201"/>
      <c r="LI206" s="201"/>
      <c r="LJ206" s="201">
        <f t="shared" si="163"/>
        <v>0</v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3.8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>
        <f t="shared" si="220"/>
        <v>0</v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>
        <f t="shared" si="223"/>
        <v>0</v>
      </c>
      <c r="KW207" s="201"/>
      <c r="KX207" s="201"/>
      <c r="KY207" s="203"/>
      <c r="KZ207" s="201"/>
      <c r="LA207" s="201"/>
      <c r="LB207" s="201"/>
      <c r="LC207" s="201">
        <f t="shared" si="224"/>
        <v>0</v>
      </c>
      <c r="LD207" s="201"/>
      <c r="LE207" s="201"/>
      <c r="LF207" s="203"/>
      <c r="LG207" s="201"/>
      <c r="LH207" s="201"/>
      <c r="LI207" s="201"/>
      <c r="LJ207" s="201">
        <f t="shared" si="163"/>
        <v>0</v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3.8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>
        <f t="shared" si="220"/>
        <v>0</v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>
        <f t="shared" si="223"/>
        <v>0</v>
      </c>
      <c r="KW208" s="201"/>
      <c r="KX208" s="201"/>
      <c r="KY208" s="203"/>
      <c r="KZ208" s="201"/>
      <c r="LA208" s="201"/>
      <c r="LB208" s="201"/>
      <c r="LC208" s="201">
        <f t="shared" si="224"/>
        <v>0</v>
      </c>
      <c r="LD208" s="201"/>
      <c r="LE208" s="201"/>
      <c r="LF208" s="203"/>
      <c r="LG208" s="201"/>
      <c r="LH208" s="201"/>
      <c r="LI208" s="201"/>
      <c r="LJ208" s="201">
        <f t="shared" si="163"/>
        <v>20</v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3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>
        <f t="shared" si="220"/>
        <v>0</v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>
        <f t="shared" si="223"/>
        <v>30</v>
      </c>
      <c r="KW209" s="201"/>
      <c r="KX209" s="201"/>
      <c r="KY209" s="203"/>
      <c r="KZ209" s="201"/>
      <c r="LA209" s="201"/>
      <c r="LB209" s="201"/>
      <c r="LC209" s="201">
        <f t="shared" si="224"/>
        <v>0</v>
      </c>
      <c r="LD209" s="201"/>
      <c r="LE209" s="201"/>
      <c r="LF209" s="203"/>
      <c r="LG209" s="201"/>
      <c r="LH209" s="201"/>
      <c r="LI209" s="201"/>
      <c r="LJ209" s="201">
        <f t="shared" si="163"/>
        <v>0</v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3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>
        <f t="shared" si="220"/>
        <v>0</v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>
        <f t="shared" si="223"/>
        <v>0</v>
      </c>
      <c r="KW210" s="201"/>
      <c r="KX210" s="201"/>
      <c r="KY210" s="203"/>
      <c r="KZ210" s="201"/>
      <c r="LA210" s="201"/>
      <c r="LB210" s="201"/>
      <c r="LC210" s="201">
        <f t="shared" si="224"/>
        <v>0</v>
      </c>
      <c r="LD210" s="201"/>
      <c r="LE210" s="201"/>
      <c r="LF210" s="203"/>
      <c r="LG210" s="201"/>
      <c r="LH210" s="201"/>
      <c r="LI210" s="201"/>
      <c r="LJ210" s="201">
        <f t="shared" si="163"/>
        <v>0</v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3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>
        <f t="shared" si="220"/>
        <v>0</v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>
        <f t="shared" si="223"/>
        <v>0</v>
      </c>
      <c r="KW211" s="201"/>
      <c r="KX211" s="201"/>
      <c r="KY211" s="203"/>
      <c r="KZ211" s="201"/>
      <c r="LA211" s="201"/>
      <c r="LB211" s="201"/>
      <c r="LC211" s="201">
        <f t="shared" si="224"/>
        <v>20</v>
      </c>
      <c r="LD211" s="201"/>
      <c r="LE211" s="201"/>
      <c r="LF211" s="203"/>
      <c r="LG211" s="201"/>
      <c r="LH211" s="201"/>
      <c r="LI211" s="201"/>
      <c r="LJ211" s="201">
        <f t="shared" si="163"/>
        <v>0</v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3.8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>
        <f t="shared" si="220"/>
        <v>0</v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>
        <f t="shared" si="223"/>
        <v>0</v>
      </c>
      <c r="KW212" s="201"/>
      <c r="KX212" s="201"/>
      <c r="KY212" s="203"/>
      <c r="KZ212" s="201"/>
      <c r="LA212" s="201"/>
      <c r="LB212" s="201"/>
      <c r="LC212" s="201">
        <f t="shared" si="224"/>
        <v>0</v>
      </c>
      <c r="LD212" s="201"/>
      <c r="LE212" s="201"/>
      <c r="LF212" s="203"/>
      <c r="LG212" s="201"/>
      <c r="LH212" s="201"/>
      <c r="LI212" s="201"/>
      <c r="LJ212" s="201">
        <f t="shared" si="163"/>
        <v>0</v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3.8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>
        <f t="shared" si="220"/>
        <v>0</v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>
        <f t="shared" si="223"/>
        <v>0</v>
      </c>
      <c r="KW213" s="201"/>
      <c r="KX213" s="201"/>
      <c r="KY213" s="203"/>
      <c r="KZ213" s="201"/>
      <c r="LA213" s="201"/>
      <c r="LB213" s="201"/>
      <c r="LC213" s="201">
        <f t="shared" si="224"/>
        <v>0</v>
      </c>
      <c r="LD213" s="201"/>
      <c r="LE213" s="201"/>
      <c r="LF213" s="203"/>
      <c r="LG213" s="201"/>
      <c r="LH213" s="201"/>
      <c r="LI213" s="201"/>
      <c r="LJ213" s="201">
        <f t="shared" si="163"/>
        <v>0</v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3.8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>
        <f t="shared" si="220"/>
        <v>0</v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>
        <f t="shared" si="223"/>
        <v>0</v>
      </c>
      <c r="KW214" s="201"/>
      <c r="KX214" s="201"/>
      <c r="KY214" s="203"/>
      <c r="KZ214" s="201"/>
      <c r="LA214" s="201"/>
      <c r="LB214" s="201"/>
      <c r="LC214" s="201">
        <f t="shared" si="224"/>
        <v>20</v>
      </c>
      <c r="LD214" s="201"/>
      <c r="LE214" s="201"/>
      <c r="LF214" s="203"/>
      <c r="LG214" s="201"/>
      <c r="LH214" s="201"/>
      <c r="LI214" s="201"/>
      <c r="LJ214" s="201">
        <f t="shared" si="163"/>
        <v>0</v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3.8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>
        <f t="shared" si="220"/>
        <v>0</v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>
        <f t="shared" si="223"/>
        <v>0</v>
      </c>
      <c r="KW215" s="201"/>
      <c r="KX215" s="201"/>
      <c r="KY215" s="203"/>
      <c r="KZ215" s="201"/>
      <c r="LA215" s="201"/>
      <c r="LB215" s="201"/>
      <c r="LC215" s="201">
        <f t="shared" si="224"/>
        <v>0</v>
      </c>
      <c r="LD215" s="201"/>
      <c r="LE215" s="201"/>
      <c r="LF215" s="203"/>
      <c r="LG215" s="201"/>
      <c r="LH215" s="201"/>
      <c r="LI215" s="201"/>
      <c r="LJ215" s="201">
        <f t="shared" si="163"/>
        <v>0</v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3.8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>
        <f t="shared" si="220"/>
        <v>0</v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>
        <f t="shared" si="223"/>
        <v>0</v>
      </c>
      <c r="KW216" s="201"/>
      <c r="KX216" s="201"/>
      <c r="KY216" s="203"/>
      <c r="KZ216" s="201"/>
      <c r="LA216" s="201"/>
      <c r="LB216" s="201"/>
      <c r="LC216" s="201">
        <f t="shared" si="224"/>
        <v>0</v>
      </c>
      <c r="LD216" s="201"/>
      <c r="LE216" s="201"/>
      <c r="LF216" s="203"/>
      <c r="LG216" s="201"/>
      <c r="LH216" s="201"/>
      <c r="LI216" s="201"/>
      <c r="LJ216" s="201">
        <f t="shared" si="163"/>
        <v>0</v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3.8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>
        <f t="shared" si="220"/>
        <v>0</v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>
        <f t="shared" si="223"/>
        <v>20</v>
      </c>
      <c r="KW217" s="201"/>
      <c r="KX217" s="201"/>
      <c r="KY217" s="203"/>
      <c r="KZ217" s="201"/>
      <c r="LA217" s="201"/>
      <c r="LB217" s="201"/>
      <c r="LC217" s="201">
        <f t="shared" si="224"/>
        <v>0</v>
      </c>
      <c r="LD217" s="201"/>
      <c r="LE217" s="201"/>
      <c r="LF217" s="203"/>
      <c r="LG217" s="201"/>
      <c r="LH217" s="201"/>
      <c r="LI217" s="201"/>
      <c r="LJ217" s="201">
        <f t="shared" si="163"/>
        <v>0</v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3.8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>
        <f t="shared" si="220"/>
        <v>0</v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>
        <f t="shared" si="223"/>
        <v>0</v>
      </c>
      <c r="KW218" s="201"/>
      <c r="KX218" s="201"/>
      <c r="KY218" s="203"/>
      <c r="KZ218" s="201"/>
      <c r="LA218" s="201"/>
      <c r="LB218" s="201"/>
      <c r="LC218" s="201">
        <f t="shared" si="224"/>
        <v>0</v>
      </c>
      <c r="LD218" s="201"/>
      <c r="LE218" s="201"/>
      <c r="LF218" s="203"/>
      <c r="LG218" s="201"/>
      <c r="LH218" s="201"/>
      <c r="LI218" s="201"/>
      <c r="LJ218" s="201">
        <f t="shared" si="163"/>
        <v>0</v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3.8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>
        <f t="shared" si="220"/>
        <v>0</v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>
        <f t="shared" si="223"/>
        <v>20</v>
      </c>
      <c r="KW219" s="201"/>
      <c r="KX219" s="201"/>
      <c r="KY219" s="203"/>
      <c r="KZ219" s="201"/>
      <c r="LA219" s="201"/>
      <c r="LB219" s="201"/>
      <c r="LC219" s="201">
        <f t="shared" si="224"/>
        <v>0</v>
      </c>
      <c r="LD219" s="201"/>
      <c r="LE219" s="201"/>
      <c r="LF219" s="203"/>
      <c r="LG219" s="201"/>
      <c r="LH219" s="201"/>
      <c r="LI219" s="201"/>
      <c r="LJ219" s="201">
        <f t="shared" si="163"/>
        <v>0</v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3.8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>
        <f t="shared" si="220"/>
        <v>0</v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>
        <f t="shared" si="223"/>
        <v>0</v>
      </c>
      <c r="KW220" s="201"/>
      <c r="KX220" s="201"/>
      <c r="KY220" s="203"/>
      <c r="KZ220" s="201"/>
      <c r="LA220" s="201"/>
      <c r="LB220" s="201"/>
      <c r="LC220" s="201">
        <f t="shared" si="224"/>
        <v>0</v>
      </c>
      <c r="LD220" s="201"/>
      <c r="LE220" s="201"/>
      <c r="LF220" s="203"/>
      <c r="LG220" s="201"/>
      <c r="LH220" s="201"/>
      <c r="LI220" s="201"/>
      <c r="LJ220" s="201">
        <f t="shared" si="163"/>
        <v>0</v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3.8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>
        <f t="shared" si="220"/>
        <v>0</v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>
        <f t="shared" si="223"/>
        <v>0</v>
      </c>
      <c r="KW221" s="201"/>
      <c r="KX221" s="201"/>
      <c r="KY221" s="203"/>
      <c r="KZ221" s="201"/>
      <c r="LA221" s="201"/>
      <c r="LB221" s="201"/>
      <c r="LC221" s="201">
        <f t="shared" si="224"/>
        <v>0</v>
      </c>
      <c r="LD221" s="201"/>
      <c r="LE221" s="201"/>
      <c r="LF221" s="203"/>
      <c r="LG221" s="201"/>
      <c r="LH221" s="201"/>
      <c r="LI221" s="201"/>
      <c r="LJ221" s="201">
        <f t="shared" ref="LJ221:LJ252" si="233">LQ44</f>
        <v>0</v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3.8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>
        <f t="shared" si="220"/>
        <v>0</v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>
        <f t="shared" si="223"/>
        <v>0</v>
      </c>
      <c r="KW222" s="201"/>
      <c r="KX222" s="201"/>
      <c r="KY222" s="203"/>
      <c r="KZ222" s="201"/>
      <c r="LA222" s="201"/>
      <c r="LB222" s="201"/>
      <c r="LC222" s="201">
        <f t="shared" si="224"/>
        <v>0</v>
      </c>
      <c r="LD222" s="201"/>
      <c r="LE222" s="201"/>
      <c r="LF222" s="203"/>
      <c r="LG222" s="201"/>
      <c r="LH222" s="201"/>
      <c r="LI222" s="201"/>
      <c r="LJ222" s="201">
        <f t="shared" si="233"/>
        <v>0</v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3.8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>
        <f t="shared" si="220"/>
        <v>0</v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>
        <f t="shared" si="223"/>
        <v>0</v>
      </c>
      <c r="KW223" s="201"/>
      <c r="KX223" s="201"/>
      <c r="KY223" s="203"/>
      <c r="KZ223" s="201"/>
      <c r="LA223" s="201"/>
      <c r="LB223" s="201"/>
      <c r="LC223" s="201">
        <f t="shared" si="224"/>
        <v>0</v>
      </c>
      <c r="LD223" s="201"/>
      <c r="LE223" s="201"/>
      <c r="LF223" s="203"/>
      <c r="LG223" s="201"/>
      <c r="LH223" s="201"/>
      <c r="LI223" s="201"/>
      <c r="LJ223" s="201">
        <f t="shared" si="233"/>
        <v>0</v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3.8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>
        <f t="shared" si="220"/>
        <v>0</v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>
        <f t="shared" si="223"/>
        <v>0</v>
      </c>
      <c r="KW224" s="201"/>
      <c r="KX224" s="201"/>
      <c r="KY224" s="203"/>
      <c r="KZ224" s="201"/>
      <c r="LA224" s="201"/>
      <c r="LB224" s="201"/>
      <c r="LC224" s="201">
        <f t="shared" si="224"/>
        <v>0</v>
      </c>
      <c r="LD224" s="201"/>
      <c r="LE224" s="201"/>
      <c r="LF224" s="203"/>
      <c r="LG224" s="201"/>
      <c r="LH224" s="201"/>
      <c r="LI224" s="201"/>
      <c r="LJ224" s="201">
        <f t="shared" si="233"/>
        <v>0</v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3.8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>
        <f t="shared" si="220"/>
        <v>0</v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>
        <f t="shared" si="223"/>
        <v>0</v>
      </c>
      <c r="KW225" s="201"/>
      <c r="KX225" s="201"/>
      <c r="KY225" s="203"/>
      <c r="KZ225" s="201"/>
      <c r="LA225" s="201"/>
      <c r="LB225" s="201"/>
      <c r="LC225" s="201">
        <f t="shared" si="224"/>
        <v>0</v>
      </c>
      <c r="LD225" s="201"/>
      <c r="LE225" s="201"/>
      <c r="LF225" s="203"/>
      <c r="LG225" s="201"/>
      <c r="LH225" s="201"/>
      <c r="LI225" s="201"/>
      <c r="LJ225" s="201">
        <f t="shared" si="233"/>
        <v>0</v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3.8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>
        <f t="shared" si="220"/>
        <v>0</v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>
        <f t="shared" si="223"/>
        <v>0</v>
      </c>
      <c r="KW226" s="201"/>
      <c r="KX226" s="201"/>
      <c r="KY226" s="203"/>
      <c r="KZ226" s="201"/>
      <c r="LA226" s="201"/>
      <c r="LB226" s="201"/>
      <c r="LC226" s="201">
        <f t="shared" si="224"/>
        <v>0</v>
      </c>
      <c r="LD226" s="201"/>
      <c r="LE226" s="201"/>
      <c r="LF226" s="203"/>
      <c r="LG226" s="201"/>
      <c r="LH226" s="201"/>
      <c r="LI226" s="201"/>
      <c r="LJ226" s="201">
        <f t="shared" si="233"/>
        <v>0</v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3.8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>
        <f t="shared" si="220"/>
        <v>0</v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>
        <f t="shared" si="223"/>
        <v>30</v>
      </c>
      <c r="KW227" s="201"/>
      <c r="KX227" s="201"/>
      <c r="KY227" s="203"/>
      <c r="KZ227" s="201"/>
      <c r="LA227" s="201"/>
      <c r="LB227" s="201"/>
      <c r="LC227" s="201">
        <f t="shared" si="224"/>
        <v>0</v>
      </c>
      <c r="LD227" s="201"/>
      <c r="LE227" s="201"/>
      <c r="LF227" s="203"/>
      <c r="LG227" s="201"/>
      <c r="LH227" s="201"/>
      <c r="LI227" s="201"/>
      <c r="LJ227" s="201">
        <f t="shared" si="233"/>
        <v>0</v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3.8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>
        <f t="shared" si="220"/>
        <v>0</v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>
        <f t="shared" si="223"/>
        <v>0</v>
      </c>
      <c r="KW228" s="201"/>
      <c r="KX228" s="201"/>
      <c r="KY228" s="203"/>
      <c r="KZ228" s="201"/>
      <c r="LA228" s="201"/>
      <c r="LB228" s="201"/>
      <c r="LC228" s="201">
        <f t="shared" si="224"/>
        <v>0</v>
      </c>
      <c r="LD228" s="201"/>
      <c r="LE228" s="201"/>
      <c r="LF228" s="203"/>
      <c r="LG228" s="201"/>
      <c r="LH228" s="201"/>
      <c r="LI228" s="201"/>
      <c r="LJ228" s="201">
        <f t="shared" si="233"/>
        <v>0</v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3.8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>
        <f t="shared" si="220"/>
        <v>0</v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>
        <f t="shared" si="223"/>
        <v>0</v>
      </c>
      <c r="KW229" s="201"/>
      <c r="KX229" s="201"/>
      <c r="KY229" s="203"/>
      <c r="KZ229" s="201"/>
      <c r="LA229" s="201"/>
      <c r="LB229" s="201"/>
      <c r="LC229" s="201">
        <f t="shared" si="224"/>
        <v>0</v>
      </c>
      <c r="LD229" s="201"/>
      <c r="LE229" s="201"/>
      <c r="LF229" s="203"/>
      <c r="LG229" s="201"/>
      <c r="LH229" s="201"/>
      <c r="LI229" s="201"/>
      <c r="LJ229" s="201">
        <f t="shared" si="233"/>
        <v>0</v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3.8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>
        <f t="shared" si="220"/>
        <v>0</v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>
        <f t="shared" si="223"/>
        <v>0</v>
      </c>
      <c r="KW230" s="201"/>
      <c r="KX230" s="201"/>
      <c r="KY230" s="203"/>
      <c r="KZ230" s="201"/>
      <c r="LA230" s="201"/>
      <c r="LB230" s="201"/>
      <c r="LC230" s="201">
        <f t="shared" si="224"/>
        <v>0</v>
      </c>
      <c r="LD230" s="201"/>
      <c r="LE230" s="201"/>
      <c r="LF230" s="203"/>
      <c r="LG230" s="201"/>
      <c r="LH230" s="201"/>
      <c r="LI230" s="201"/>
      <c r="LJ230" s="201">
        <f t="shared" si="233"/>
        <v>0</v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3.8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>
        <f t="shared" si="220"/>
        <v>0</v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>
        <f t="shared" si="223"/>
        <v>0</v>
      </c>
      <c r="KW231" s="201"/>
      <c r="KX231" s="201"/>
      <c r="KY231" s="203"/>
      <c r="KZ231" s="201"/>
      <c r="LA231" s="201"/>
      <c r="LB231" s="201"/>
      <c r="LC231" s="201">
        <f t="shared" si="224"/>
        <v>0</v>
      </c>
      <c r="LD231" s="201"/>
      <c r="LE231" s="201"/>
      <c r="LF231" s="203"/>
      <c r="LG231" s="201"/>
      <c r="LH231" s="201"/>
      <c r="LI231" s="201"/>
      <c r="LJ231" s="201">
        <f t="shared" si="233"/>
        <v>0</v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3.8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>
        <f t="shared" si="220"/>
        <v>0</v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>
        <f t="shared" si="223"/>
        <v>0</v>
      </c>
      <c r="KW232" s="201"/>
      <c r="KX232" s="201"/>
      <c r="KY232" s="203"/>
      <c r="KZ232" s="201"/>
      <c r="LA232" s="201"/>
      <c r="LB232" s="201"/>
      <c r="LC232" s="201">
        <f t="shared" si="224"/>
        <v>0</v>
      </c>
      <c r="LD232" s="201"/>
      <c r="LE232" s="201"/>
      <c r="LF232" s="203"/>
      <c r="LG232" s="201"/>
      <c r="LH232" s="201"/>
      <c r="LI232" s="201"/>
      <c r="LJ232" s="201">
        <f t="shared" si="233"/>
        <v>0</v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3.8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>
        <f t="shared" si="220"/>
        <v>0</v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>
        <f t="shared" si="223"/>
        <v>0</v>
      </c>
      <c r="KW233" s="201"/>
      <c r="KX233" s="201"/>
      <c r="KY233" s="203"/>
      <c r="KZ233" s="201"/>
      <c r="LA233" s="201"/>
      <c r="LB233" s="201"/>
      <c r="LC233" s="201">
        <f t="shared" si="224"/>
        <v>0</v>
      </c>
      <c r="LD233" s="201"/>
      <c r="LE233" s="201"/>
      <c r="LF233" s="203"/>
      <c r="LG233" s="201"/>
      <c r="LH233" s="201"/>
      <c r="LI233" s="201"/>
      <c r="LJ233" s="201">
        <f t="shared" si="233"/>
        <v>0</v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3.8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>
        <f t="shared" si="220"/>
        <v>0</v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>
        <f t="shared" si="223"/>
        <v>0</v>
      </c>
      <c r="KW234" s="201"/>
      <c r="KX234" s="201"/>
      <c r="KY234" s="203"/>
      <c r="KZ234" s="201"/>
      <c r="LA234" s="201"/>
      <c r="LB234" s="201"/>
      <c r="LC234" s="201">
        <f t="shared" si="224"/>
        <v>0</v>
      </c>
      <c r="LD234" s="201"/>
      <c r="LE234" s="201"/>
      <c r="LF234" s="203"/>
      <c r="LG234" s="201"/>
      <c r="LH234" s="201"/>
      <c r="LI234" s="201"/>
      <c r="LJ234" s="201">
        <f t="shared" si="233"/>
        <v>0</v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3.8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>
        <f t="shared" si="220"/>
        <v>0</v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>
        <f t="shared" si="223"/>
        <v>0</v>
      </c>
      <c r="KW235" s="201"/>
      <c r="KX235" s="201"/>
      <c r="KY235" s="203"/>
      <c r="KZ235" s="201"/>
      <c r="LA235" s="201"/>
      <c r="LB235" s="201"/>
      <c r="LC235" s="201">
        <f t="shared" si="224"/>
        <v>20</v>
      </c>
      <c r="LD235" s="201"/>
      <c r="LE235" s="201"/>
      <c r="LF235" s="203"/>
      <c r="LG235" s="201"/>
      <c r="LH235" s="201"/>
      <c r="LI235" s="201"/>
      <c r="LJ235" s="201">
        <f t="shared" si="233"/>
        <v>0</v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3.8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>
        <f t="shared" si="220"/>
        <v>0</v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>
        <f t="shared" si="223"/>
        <v>0</v>
      </c>
      <c r="KW236" s="201"/>
      <c r="KX236" s="201"/>
      <c r="KY236" s="203"/>
      <c r="KZ236" s="201"/>
      <c r="LA236" s="201"/>
      <c r="LB236" s="201"/>
      <c r="LC236" s="201">
        <f t="shared" si="224"/>
        <v>0</v>
      </c>
      <c r="LD236" s="201"/>
      <c r="LE236" s="201"/>
      <c r="LF236" s="203"/>
      <c r="LG236" s="201"/>
      <c r="LH236" s="201"/>
      <c r="LI236" s="201"/>
      <c r="LJ236" s="201">
        <f t="shared" si="233"/>
        <v>0</v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3.8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>
        <f t="shared" si="220"/>
        <v>0</v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>
        <f t="shared" si="223"/>
        <v>0</v>
      </c>
      <c r="KW237" s="201"/>
      <c r="KX237" s="201"/>
      <c r="KY237" s="203"/>
      <c r="KZ237" s="201"/>
      <c r="LA237" s="201"/>
      <c r="LB237" s="201"/>
      <c r="LC237" s="201">
        <f t="shared" si="224"/>
        <v>0</v>
      </c>
      <c r="LD237" s="201"/>
      <c r="LE237" s="201"/>
      <c r="LF237" s="203"/>
      <c r="LG237" s="201"/>
      <c r="LH237" s="201"/>
      <c r="LI237" s="201"/>
      <c r="LJ237" s="201">
        <f t="shared" si="233"/>
        <v>0</v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3.8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>
        <f t="shared" si="220"/>
        <v>0</v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>
        <f t="shared" si="223"/>
        <v>0</v>
      </c>
      <c r="KW238" s="201"/>
      <c r="KX238" s="201"/>
      <c r="KY238" s="203"/>
      <c r="KZ238" s="201"/>
      <c r="LA238" s="201"/>
      <c r="LB238" s="201"/>
      <c r="LC238" s="201">
        <f t="shared" si="224"/>
        <v>20</v>
      </c>
      <c r="LD238" s="201"/>
      <c r="LE238" s="201"/>
      <c r="LF238" s="203"/>
      <c r="LG238" s="201"/>
      <c r="LH238" s="201"/>
      <c r="LI238" s="201"/>
      <c r="LJ238" s="201">
        <f t="shared" si="233"/>
        <v>0</v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3.8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>
        <f t="shared" si="220"/>
        <v>0</v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>
        <f t="shared" si="223"/>
        <v>20</v>
      </c>
      <c r="KW239" s="201"/>
      <c r="KX239" s="201"/>
      <c r="KY239" s="203"/>
      <c r="KZ239" s="201"/>
      <c r="LA239" s="201"/>
      <c r="LB239" s="201"/>
      <c r="LC239" s="201">
        <f t="shared" si="224"/>
        <v>0</v>
      </c>
      <c r="LD239" s="201"/>
      <c r="LE239" s="201"/>
      <c r="LF239" s="203"/>
      <c r="LG239" s="201"/>
      <c r="LH239" s="201"/>
      <c r="LI239" s="201"/>
      <c r="LJ239" s="201">
        <f t="shared" si="233"/>
        <v>0</v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3.8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>
        <f t="shared" si="220"/>
        <v>0</v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>
        <f t="shared" si="223"/>
        <v>0</v>
      </c>
      <c r="KW240" s="201"/>
      <c r="KX240" s="201"/>
      <c r="KY240" s="203"/>
      <c r="KZ240" s="201"/>
      <c r="LA240" s="201"/>
      <c r="LB240" s="201"/>
      <c r="LC240" s="201">
        <f t="shared" si="224"/>
        <v>0</v>
      </c>
      <c r="LD240" s="201"/>
      <c r="LE240" s="201"/>
      <c r="LF240" s="203"/>
      <c r="LG240" s="201"/>
      <c r="LH240" s="201"/>
      <c r="LI240" s="201"/>
      <c r="LJ240" s="201">
        <f t="shared" si="233"/>
        <v>0</v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3.8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>
        <f t="shared" si="220"/>
        <v>0</v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>
        <f t="shared" si="223"/>
        <v>0</v>
      </c>
      <c r="KW241" s="201"/>
      <c r="KX241" s="201"/>
      <c r="KY241" s="203"/>
      <c r="KZ241" s="201"/>
      <c r="LA241" s="201"/>
      <c r="LB241" s="201"/>
      <c r="LC241" s="201">
        <f t="shared" si="224"/>
        <v>0</v>
      </c>
      <c r="LD241" s="201"/>
      <c r="LE241" s="201"/>
      <c r="LF241" s="203"/>
      <c r="LG241" s="201"/>
      <c r="LH241" s="201"/>
      <c r="LI241" s="201"/>
      <c r="LJ241" s="201">
        <f t="shared" si="233"/>
        <v>0</v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3.8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>
        <f t="shared" si="220"/>
        <v>0</v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>
        <f t="shared" si="223"/>
        <v>20</v>
      </c>
      <c r="KW242" s="201"/>
      <c r="KX242" s="201"/>
      <c r="KY242" s="203"/>
      <c r="KZ242" s="201"/>
      <c r="LA242" s="201"/>
      <c r="LB242" s="201"/>
      <c r="LC242" s="201">
        <f t="shared" si="224"/>
        <v>0</v>
      </c>
      <c r="LD242" s="201"/>
      <c r="LE242" s="201"/>
      <c r="LF242" s="203"/>
      <c r="LG242" s="201"/>
      <c r="LH242" s="201"/>
      <c r="LI242" s="201"/>
      <c r="LJ242" s="201">
        <f t="shared" si="233"/>
        <v>0</v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3.8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>
        <f t="shared" si="220"/>
        <v>0</v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>
        <f t="shared" si="223"/>
        <v>0</v>
      </c>
      <c r="KW243" s="201"/>
      <c r="KX243" s="201"/>
      <c r="KY243" s="203"/>
      <c r="KZ243" s="201"/>
      <c r="LA243" s="201"/>
      <c r="LB243" s="201"/>
      <c r="LC243" s="201">
        <f t="shared" si="224"/>
        <v>0</v>
      </c>
      <c r="LD243" s="201"/>
      <c r="LE243" s="201"/>
      <c r="LF243" s="203"/>
      <c r="LG243" s="201"/>
      <c r="LH243" s="201"/>
      <c r="LI243" s="201"/>
      <c r="LJ243" s="201">
        <f t="shared" si="233"/>
        <v>0</v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3.8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>
        <f t="shared" si="220"/>
        <v>0</v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>
        <f t="shared" si="223"/>
        <v>30</v>
      </c>
      <c r="KW244" s="201"/>
      <c r="KX244" s="201"/>
      <c r="KY244" s="203"/>
      <c r="KZ244" s="201"/>
      <c r="LA244" s="201"/>
      <c r="LB244" s="201"/>
      <c r="LC244" s="201">
        <f t="shared" si="224"/>
        <v>0</v>
      </c>
      <c r="LD244" s="201"/>
      <c r="LE244" s="201"/>
      <c r="LF244" s="203"/>
      <c r="LG244" s="201"/>
      <c r="LH244" s="201"/>
      <c r="LI244" s="201"/>
      <c r="LJ244" s="201">
        <f t="shared" si="233"/>
        <v>0</v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3.8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>
        <f t="shared" si="220"/>
        <v>0</v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>
        <f t="shared" si="223"/>
        <v>0</v>
      </c>
      <c r="KW245" s="201"/>
      <c r="KX245" s="201"/>
      <c r="KY245" s="203"/>
      <c r="KZ245" s="201"/>
      <c r="LA245" s="201"/>
      <c r="LB245" s="201"/>
      <c r="LC245" s="201">
        <f t="shared" si="224"/>
        <v>0</v>
      </c>
      <c r="LD245" s="201"/>
      <c r="LE245" s="201"/>
      <c r="LF245" s="203"/>
      <c r="LG245" s="201"/>
      <c r="LH245" s="201"/>
      <c r="LI245" s="201"/>
      <c r="LJ245" s="201">
        <f t="shared" si="233"/>
        <v>0</v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3.8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>
        <f t="shared" si="220"/>
        <v>0</v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>
        <f t="shared" si="223"/>
        <v>0</v>
      </c>
      <c r="KW246" s="201"/>
      <c r="KX246" s="201"/>
      <c r="KY246" s="203"/>
      <c r="KZ246" s="201"/>
      <c r="LA246" s="201"/>
      <c r="LB246" s="201"/>
      <c r="LC246" s="201">
        <f t="shared" si="224"/>
        <v>0</v>
      </c>
      <c r="LD246" s="201"/>
      <c r="LE246" s="201"/>
      <c r="LF246" s="203"/>
      <c r="LG246" s="201"/>
      <c r="LH246" s="201"/>
      <c r="LI246" s="201"/>
      <c r="LJ246" s="201">
        <f t="shared" si="233"/>
        <v>0</v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3.8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>
        <f t="shared" si="220"/>
        <v>0</v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>
        <f t="shared" si="223"/>
        <v>0</v>
      </c>
      <c r="KW247" s="201"/>
      <c r="KX247" s="201"/>
      <c r="KY247" s="203"/>
      <c r="KZ247" s="201"/>
      <c r="LA247" s="201"/>
      <c r="LB247" s="201"/>
      <c r="LC247" s="201">
        <f t="shared" si="224"/>
        <v>0</v>
      </c>
      <c r="LD247" s="201"/>
      <c r="LE247" s="201"/>
      <c r="LF247" s="203"/>
      <c r="LG247" s="201"/>
      <c r="LH247" s="201"/>
      <c r="LI247" s="201"/>
      <c r="LJ247" s="201">
        <f t="shared" si="233"/>
        <v>0</v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3.8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>
        <f t="shared" si="220"/>
        <v>0</v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>
        <f t="shared" si="223"/>
        <v>0</v>
      </c>
      <c r="KW248" s="201"/>
      <c r="KX248" s="201"/>
      <c r="KY248" s="203"/>
      <c r="KZ248" s="201"/>
      <c r="LA248" s="201"/>
      <c r="LB248" s="201"/>
      <c r="LC248" s="201">
        <f t="shared" si="224"/>
        <v>0</v>
      </c>
      <c r="LD248" s="201"/>
      <c r="LE248" s="201"/>
      <c r="LF248" s="203"/>
      <c r="LG248" s="201"/>
      <c r="LH248" s="201"/>
      <c r="LI248" s="201"/>
      <c r="LJ248" s="201">
        <f t="shared" si="233"/>
        <v>0</v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3.8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>
        <f t="shared" si="220"/>
        <v>0</v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>
        <f t="shared" si="223"/>
        <v>0</v>
      </c>
      <c r="KW249" s="201"/>
      <c r="KX249" s="201"/>
      <c r="KY249" s="203"/>
      <c r="KZ249" s="201"/>
      <c r="LA249" s="201"/>
      <c r="LB249" s="201"/>
      <c r="LC249" s="201">
        <f t="shared" si="224"/>
        <v>0</v>
      </c>
      <c r="LD249" s="201"/>
      <c r="LE249" s="201"/>
      <c r="LF249" s="203"/>
      <c r="LG249" s="201"/>
      <c r="LH249" s="201"/>
      <c r="LI249" s="201"/>
      <c r="LJ249" s="201">
        <f t="shared" si="233"/>
        <v>0</v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3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>
        <f t="shared" si="220"/>
        <v>0</v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>
        <f t="shared" si="223"/>
        <v>0</v>
      </c>
      <c r="KW250" s="201"/>
      <c r="KX250" s="201"/>
      <c r="KY250" s="203"/>
      <c r="KZ250" s="201"/>
      <c r="LA250" s="201"/>
      <c r="LB250" s="201"/>
      <c r="LC250" s="201">
        <f t="shared" si="224"/>
        <v>0</v>
      </c>
      <c r="LD250" s="201"/>
      <c r="LE250" s="201"/>
      <c r="LF250" s="203"/>
      <c r="LG250" s="201"/>
      <c r="LH250" s="201"/>
      <c r="LI250" s="201"/>
      <c r="LJ250" s="201">
        <f t="shared" si="233"/>
        <v>0</v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3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>
        <f t="shared" si="220"/>
        <v>0</v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>
        <f t="shared" si="223"/>
        <v>0</v>
      </c>
      <c r="KW251" s="201"/>
      <c r="KX251" s="201"/>
      <c r="KY251" s="203"/>
      <c r="KZ251" s="201"/>
      <c r="LA251" s="201"/>
      <c r="LB251" s="201"/>
      <c r="LC251" s="201">
        <f t="shared" si="224"/>
        <v>20</v>
      </c>
      <c r="LD251" s="201"/>
      <c r="LE251" s="201"/>
      <c r="LF251" s="203"/>
      <c r="LG251" s="201"/>
      <c r="LH251" s="201"/>
      <c r="LI251" s="201"/>
      <c r="LJ251" s="201">
        <f t="shared" si="233"/>
        <v>20</v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3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>
        <f t="shared" si="220"/>
        <v>0</v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>
        <f t="shared" si="223"/>
        <v>0</v>
      </c>
      <c r="KW252" s="201"/>
      <c r="KX252" s="201"/>
      <c r="KY252" s="203"/>
      <c r="KZ252" s="201"/>
      <c r="LA252" s="201"/>
      <c r="LB252" s="201"/>
      <c r="LC252" s="201">
        <f t="shared" si="224"/>
        <v>0</v>
      </c>
      <c r="LD252" s="201"/>
      <c r="LE252" s="201"/>
      <c r="LF252" s="203"/>
      <c r="LG252" s="201"/>
      <c r="LH252" s="201"/>
      <c r="LI252" s="201"/>
      <c r="LJ252" s="201">
        <f t="shared" si="233"/>
        <v>0</v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3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>
        <f t="shared" si="220"/>
        <v>0</v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>
        <f t="shared" si="223"/>
        <v>0</v>
      </c>
      <c r="KW253" s="201"/>
      <c r="KX253" s="201"/>
      <c r="KY253" s="203"/>
      <c r="KZ253" s="201"/>
      <c r="LA253" s="201"/>
      <c r="LB253" s="201"/>
      <c r="LC253" s="201">
        <f t="shared" si="224"/>
        <v>0</v>
      </c>
      <c r="LD253" s="201"/>
      <c r="LE253" s="201"/>
      <c r="LF253" s="203"/>
      <c r="LG253" s="201"/>
      <c r="LH253" s="201"/>
      <c r="LI253" s="201"/>
      <c r="LJ253" s="201">
        <f t="shared" ref="LJ253:LJ267" si="262">LQ76</f>
        <v>0</v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3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>
        <f t="shared" ref="KA254:KA267" si="317">KA77</f>
        <v>0</v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>
        <f t="shared" ref="KV254:KV267" si="320">KV77</f>
        <v>20</v>
      </c>
      <c r="KW254" s="201"/>
      <c r="KX254" s="201"/>
      <c r="KY254" s="203"/>
      <c r="KZ254" s="201"/>
      <c r="LA254" s="201"/>
      <c r="LB254" s="201"/>
      <c r="LC254" s="201">
        <f t="shared" ref="LC254:LC267" si="321">LC77</f>
        <v>0</v>
      </c>
      <c r="LD254" s="201"/>
      <c r="LE254" s="201"/>
      <c r="LF254" s="203"/>
      <c r="LG254" s="201"/>
      <c r="LH254" s="201"/>
      <c r="LI254" s="201"/>
      <c r="LJ254" s="201">
        <f t="shared" si="262"/>
        <v>0</v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3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>
        <f t="shared" si="317"/>
        <v>0</v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>
        <f t="shared" si="320"/>
        <v>0</v>
      </c>
      <c r="KW255" s="201"/>
      <c r="KX255" s="201"/>
      <c r="KY255" s="203"/>
      <c r="KZ255" s="201"/>
      <c r="LA255" s="201"/>
      <c r="LB255" s="201"/>
      <c r="LC255" s="201">
        <f t="shared" si="321"/>
        <v>0</v>
      </c>
      <c r="LD255" s="201"/>
      <c r="LE255" s="201"/>
      <c r="LF255" s="203"/>
      <c r="LG255" s="201"/>
      <c r="LH255" s="201"/>
      <c r="LI255" s="201"/>
      <c r="LJ255" s="201">
        <f t="shared" si="262"/>
        <v>0</v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3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>
        <f t="shared" si="317"/>
        <v>0</v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>
        <f t="shared" si="320"/>
        <v>0</v>
      </c>
      <c r="KW256" s="201"/>
      <c r="KX256" s="201"/>
      <c r="KY256" s="203"/>
      <c r="KZ256" s="201"/>
      <c r="LA256" s="201"/>
      <c r="LB256" s="201"/>
      <c r="LC256" s="201">
        <f t="shared" si="321"/>
        <v>0</v>
      </c>
      <c r="LD256" s="201"/>
      <c r="LE256" s="201"/>
      <c r="LF256" s="203"/>
      <c r="LG256" s="201"/>
      <c r="LH256" s="201"/>
      <c r="LI256" s="201"/>
      <c r="LJ256" s="201">
        <f t="shared" si="262"/>
        <v>0</v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3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>
        <f t="shared" si="317"/>
        <v>0</v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>
        <f t="shared" si="320"/>
        <v>0</v>
      </c>
      <c r="KW257" s="201"/>
      <c r="KX257" s="201"/>
      <c r="KY257" s="203"/>
      <c r="KZ257" s="201"/>
      <c r="LA257" s="201"/>
      <c r="LB257" s="201"/>
      <c r="LC257" s="201">
        <f t="shared" si="321"/>
        <v>0</v>
      </c>
      <c r="LD257" s="201"/>
      <c r="LE257" s="201"/>
      <c r="LF257" s="203"/>
      <c r="LG257" s="201"/>
      <c r="LH257" s="201"/>
      <c r="LI257" s="201"/>
      <c r="LJ257" s="201">
        <f t="shared" si="262"/>
        <v>0</v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3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>
        <f t="shared" si="317"/>
        <v>0</v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>
        <f t="shared" si="320"/>
        <v>0</v>
      </c>
      <c r="KW258" s="201"/>
      <c r="KX258" s="201"/>
      <c r="KY258" s="203"/>
      <c r="KZ258" s="201"/>
      <c r="LA258" s="201"/>
      <c r="LB258" s="201"/>
      <c r="LC258" s="201">
        <f t="shared" si="321"/>
        <v>0</v>
      </c>
      <c r="LD258" s="201"/>
      <c r="LE258" s="201"/>
      <c r="LF258" s="203"/>
      <c r="LG258" s="201"/>
      <c r="LH258" s="201"/>
      <c r="LI258" s="201"/>
      <c r="LJ258" s="201">
        <f t="shared" si="262"/>
        <v>0</v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3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>
        <f t="shared" si="317"/>
        <v>0</v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>
        <f t="shared" si="320"/>
        <v>0</v>
      </c>
      <c r="KW259" s="201"/>
      <c r="KX259" s="201"/>
      <c r="KY259" s="203"/>
      <c r="KZ259" s="201"/>
      <c r="LA259" s="201"/>
      <c r="LB259" s="201"/>
      <c r="LC259" s="201">
        <f t="shared" si="321"/>
        <v>0</v>
      </c>
      <c r="LD259" s="201"/>
      <c r="LE259" s="201"/>
      <c r="LF259" s="203"/>
      <c r="LG259" s="201"/>
      <c r="LH259" s="201"/>
      <c r="LI259" s="201"/>
      <c r="LJ259" s="201">
        <f t="shared" si="262"/>
        <v>0</v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3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>
        <f t="shared" si="317"/>
        <v>0</v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>
        <f t="shared" si="320"/>
        <v>20</v>
      </c>
      <c r="KW260" s="201"/>
      <c r="KX260" s="201"/>
      <c r="KY260" s="203"/>
      <c r="KZ260" s="201"/>
      <c r="LA260" s="201"/>
      <c r="LB260" s="201"/>
      <c r="LC260" s="201">
        <f t="shared" si="321"/>
        <v>0</v>
      </c>
      <c r="LD260" s="201"/>
      <c r="LE260" s="201"/>
      <c r="LF260" s="203"/>
      <c r="LG260" s="201"/>
      <c r="LH260" s="201"/>
      <c r="LI260" s="201"/>
      <c r="LJ260" s="201">
        <f t="shared" si="262"/>
        <v>0</v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3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>
        <f t="shared" si="317"/>
        <v>0</v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>
        <f t="shared" si="320"/>
        <v>0</v>
      </c>
      <c r="KW261" s="201"/>
      <c r="KX261" s="201"/>
      <c r="KY261" s="203"/>
      <c r="KZ261" s="201"/>
      <c r="LA261" s="201"/>
      <c r="LB261" s="201"/>
      <c r="LC261" s="201">
        <f t="shared" si="321"/>
        <v>20</v>
      </c>
      <c r="LD261" s="201"/>
      <c r="LE261" s="201"/>
      <c r="LF261" s="203"/>
      <c r="LG261" s="201"/>
      <c r="LH261" s="201"/>
      <c r="LI261" s="201"/>
      <c r="LJ261" s="201">
        <f t="shared" si="262"/>
        <v>0</v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3.8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3.8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3.8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3.8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3.8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3.8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3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3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3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3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3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3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3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3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3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3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3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3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3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3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3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3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3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3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3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3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3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3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3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3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3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3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3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3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3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3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BA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3.2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7" customWidth="1"/>
    <col min="12" max="12" width="13" style="257" customWidth="1"/>
    <col min="13" max="24" width="11.6640625" style="257" customWidth="1"/>
    <col min="25" max="25" width="12" style="257" customWidth="1"/>
    <col min="26" max="40" width="11.6640625" style="257" customWidth="1"/>
    <col min="41" max="41" width="12.88671875" style="257" customWidth="1"/>
    <col min="42" max="42" width="12" style="257" customWidth="1"/>
    <col min="43" max="43" width="12.6640625" style="257" customWidth="1"/>
    <col min="44" max="47" width="11.6640625" style="257" customWidth="1"/>
    <col min="48" max="48" width="11.6640625" style="257" hidden="1" customWidth="1"/>
    <col min="49" max="49" width="11.6640625" style="257" customWidth="1"/>
    <col min="50" max="50" width="11.6640625" style="257" hidden="1" customWidth="1"/>
    <col min="51" max="52" width="11.6640625" style="257" customWidth="1"/>
    <col min="53" max="53" width="12.5546875" style="257" customWidth="1"/>
    <col min="54" max="73" width="11.6640625" style="257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>Southampton (D)</v>
      </c>
      <c r="BB2" s="347" t="str">
        <f>IF(ISBLANK(Tipy!JH3),"",Tipy!JH3)</f>
        <v>Nottingham (V)</v>
      </c>
      <c r="BC2" s="348" t="str">
        <f>IF(ISBLANK(Tipy!JN3),"",Tipy!JN3)</f>
        <v>Sparta Praha (V)</v>
      </c>
      <c r="BD2" s="347" t="str">
        <f>IF(ISBLANK(Tipy!JT3),"",Tipy!JT3)</f>
        <v>Man City (D)</v>
      </c>
      <c r="BE2" s="348" t="str">
        <f>IF(ISBLANK(Tipy!JZ3),"",Tipy!JZ3)</f>
        <v>Sparta Praha (D)</v>
      </c>
      <c r="BF2" s="350" t="str">
        <f>IF(ISBLANK(Tipy!KF3),"",Tipy!KF3)</f>
        <v>Man Utd (V)</v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31"/>
      <c r="CA2" s="531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60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1700</v>
      </c>
      <c r="F3" s="244">
        <f>IF(ISBLANK(Výsledky!$I$3),"-",SUM(K3:O3,Q3,S3,U3,V3,X3,Z3,AB3,AC3,AE3:AG3,AI3,AK3:AM3,AP3,AS3:AU3,AW3,AY3,BB3,BD3,BG3:BJ3,BL3,BO3,BP3,BR3,BT3,BU3))</f>
        <v>1100</v>
      </c>
      <c r="G3" s="269">
        <f>IF(ISBLANK(Výsledky!$AY$3),"-",SUM(P3,T3,W3,AA3,AD3,AH3,AV3,AX3,BC3,BE3,BK3,BM3,BQ3,BS3,BV3))</f>
        <v>230</v>
      </c>
      <c r="H3" s="271">
        <f>IF(ISBLANK(Výsledky!$BM$3),"-",SUM(R3,Y3,AJ3,AO3,AQ3,AZ3))</f>
        <v>250</v>
      </c>
      <c r="I3" s="245">
        <f>IF(ISBLANK(Výsledky!$GI$3),"-",SUM(AN3,AR3,BA3,BF3,BN3,BW3))</f>
        <v>120</v>
      </c>
      <c r="J3" s="261" t="str">
        <f>IF(ISBLANK(Výsledky!$I$3),"",Výsledky!I42)</f>
        <v>-</v>
      </c>
      <c r="K3" s="361">
        <f>IF(ISBLANK(Výsledky!$P$3),"",Výsledky!P42)</f>
        <v>10</v>
      </c>
      <c r="L3" s="362">
        <f>IF(ISBLANK(Výsledky!$W$3),"",Výsledky!W42)</f>
        <v>50</v>
      </c>
      <c r="M3" s="362">
        <f>IF(ISBLANK(Výsledky!$AD$3),"",Výsledky!AD42)</f>
        <v>60</v>
      </c>
      <c r="N3" s="362">
        <f>IF(ISBLANK(Výsledky!$AK$3),"",Výsledky!AK42)</f>
        <v>50</v>
      </c>
      <c r="O3" s="362">
        <f>IF(ISBLANK(Výsledky!$AR$3),"",Výsledky!AR42)</f>
        <v>60</v>
      </c>
      <c r="P3" s="362">
        <f>IF(ISBLANK(Výsledky!$AY$3),"",Výsledky!AY42)</f>
        <v>70</v>
      </c>
      <c r="Q3" s="362">
        <f>IF(ISBLANK(Výsledky!$BF$3),"",Výsledky!BF42)</f>
        <v>80</v>
      </c>
      <c r="R3" s="362">
        <f>IF(ISBLANK(Výsledky!$BM$3),"",Výsledky!BM42)</f>
        <v>100</v>
      </c>
      <c r="S3" s="408">
        <f>IF(ISBLANK(Výsledky!$BT$3),"",Výsledky!BT42)</f>
        <v>10</v>
      </c>
      <c r="T3" s="362">
        <f>IF(ISBLANK(Výsledky!$CA$3),"",Výsledky!CA42)</f>
        <v>20</v>
      </c>
      <c r="U3" s="362">
        <f>IF(ISBLANK(Výsledky!$CH$3),"",Výsledky!CH42)</f>
        <v>20</v>
      </c>
      <c r="V3" s="362">
        <f>IF(ISBLANK(Výsledky!$CO$3),"",Výsledky!CO42)</f>
        <v>60</v>
      </c>
      <c r="W3" s="362">
        <f>IF(ISBLANK(Výsledky!$CV$3),"",Výsledky!CV42)</f>
        <v>40</v>
      </c>
      <c r="X3" s="362">
        <f>IF(ISBLANK(Výsledky!$DC$3),"",Výsledky!DC42)</f>
        <v>100</v>
      </c>
      <c r="Y3" s="362">
        <f>IF(ISBLANK(Výsledky!$DJ$3),"",Výsledky!DJ42)</f>
        <v>70</v>
      </c>
      <c r="Z3" s="362">
        <f>IF(ISBLANK(Výsledky!$DQ$3),"",Výsledky!DQ42)</f>
        <v>0</v>
      </c>
      <c r="AA3" s="362">
        <f>IF(ISBLANK(Výsledky!$DX$3),"",Výsledky!DX42)</f>
        <v>20</v>
      </c>
      <c r="AB3" s="362">
        <f>IF(ISBLANK(Výsledky!$EE$3),"",Výsledky!EE42)</f>
        <v>70</v>
      </c>
      <c r="AC3" s="362">
        <f>IF(ISBLANK(Výsledky!$EL$3),"",Výsledky!EL42)</f>
        <v>20</v>
      </c>
      <c r="AD3" s="362">
        <f>IF(ISBLANK(Výsledky!$ES$3),"",Výsledky!ES42)</f>
        <v>40</v>
      </c>
      <c r="AE3" s="362">
        <f>IF(ISBLANK(Výsledky!$EZ$3),"",Výsledky!EZ42)</f>
        <v>20</v>
      </c>
      <c r="AF3" s="362">
        <f>IF(ISBLANK(Výsledky!$FG$3),"",Výsledky!FG42)</f>
        <v>40</v>
      </c>
      <c r="AG3" s="362">
        <f>IF(ISBLANK(Výsledky!$FN$3),"",Výsledky!FN42)</f>
        <v>50</v>
      </c>
      <c r="AH3" s="362">
        <f>IF(ISBLANK(Výsledky!$FU$3),"",Výsledky!FU42)</f>
        <v>0</v>
      </c>
      <c r="AI3" s="362">
        <f>IF(ISBLANK(Výsledky!$GB$3),"",Výsledky!GB42)</f>
        <v>0</v>
      </c>
      <c r="AJ3" s="362">
        <f>IF(ISBLANK(Výsledky!$GI$3),"",Výsledky!GI42)</f>
        <v>40</v>
      </c>
      <c r="AK3" s="362">
        <f>IF(ISBLANK(Výsledky!$GP$3),"",Výsledky!GP42)</f>
        <v>20</v>
      </c>
      <c r="AL3" s="362">
        <f>IF(ISBLANK(Výsledky!$GW$3),"",Výsledky!GW42)</f>
        <v>60</v>
      </c>
      <c r="AM3" s="362">
        <f>IF(ISBLANK(Výsledky!$HD$3),"",Výsledky!HD42)</f>
        <v>60</v>
      </c>
      <c r="AN3" s="362">
        <f>IF(ISBLANK(Výsledky!$HK$3),"",Výsledky!HK42)</f>
        <v>30</v>
      </c>
      <c r="AO3" s="362">
        <f>IF(ISBLANK(Výsledky!$HR$3),"",Výsledky!HR42)</f>
        <v>30</v>
      </c>
      <c r="AP3" s="362">
        <f>IF(ISBLANK(Výsledky!$HY$3),"",Výsledky!HY42)</f>
        <v>40</v>
      </c>
      <c r="AQ3" s="362">
        <f>IF(ISBLANK(Výsledky!$IF$3),"",Výsledky!IF42)</f>
        <v>10</v>
      </c>
      <c r="AR3" s="362">
        <f>IF(ISBLANK(Výsledky!$IM$3),"",Výsledky!IM42)</f>
        <v>40</v>
      </c>
      <c r="AS3" s="362">
        <f>IF(ISBLANK(Výsledky!$IT$3),"",Výsledky!IT42)</f>
        <v>30</v>
      </c>
      <c r="AT3" s="362">
        <f>IF(ISBLANK(Výsledky!$JA$3),"",Výsledky!JA42)</f>
        <v>0</v>
      </c>
      <c r="AU3" s="362">
        <f>IF(ISBLANK(Výsledky!$JH$3),"",Výsledky!JH42)</f>
        <v>80</v>
      </c>
      <c r="AV3" s="362" t="str">
        <f>IF(ISBLANK(Výsledky!$JO$3),"",Výsledky!JO42)</f>
        <v/>
      </c>
      <c r="AW3" s="362">
        <f>IF(ISBLANK(Výsledky!$JV$3),"",Výsledky!JV42)</f>
        <v>40</v>
      </c>
      <c r="AX3" s="362" t="str">
        <f>IF(ISBLANK(Výsledky!$KC$3),"",Výsledky!KC42)</f>
        <v/>
      </c>
      <c r="AY3" s="362">
        <f>IF(ISBLANK(Výsledky!$KJ$3),"",Výsledky!KJ42)</f>
        <v>40</v>
      </c>
      <c r="AZ3" s="362">
        <f>IF(ISBLANK(Výsledky!$KQ$3),"",Výsledky!KQ42)</f>
        <v>0</v>
      </c>
      <c r="BA3" s="362">
        <f>IF(ISBLANK(Výsledky!$KX$3),"",Výsledky!KX42)</f>
        <v>50</v>
      </c>
      <c r="BB3" s="362">
        <f>IF(ISBLANK(Výsledky!$LE$3),"",Výsledky!LE42)</f>
        <v>20</v>
      </c>
      <c r="BC3" s="362">
        <f>IF(ISBLANK(Výsledky!$LL$3),"",Výsledky!LL42)</f>
        <v>40</v>
      </c>
      <c r="BD3" s="362">
        <f>IF(ISBLANK(Výsledky!$LS$3),"",Výsledky!LS42)</f>
        <v>10</v>
      </c>
      <c r="BE3" s="362" t="str">
        <f>IF(ISBLANK(Výsledky!$LZ$3),"",Výsledky!LZ42)</f>
        <v/>
      </c>
      <c r="BF3" s="362" t="str">
        <f>IF(ISBLANK(Výsledky!$MG$3),"",Výsledky!MG42)</f>
        <v/>
      </c>
      <c r="BG3" s="362" t="str">
        <f>IF(ISBLANK(Výsledky!$MN$3),"",Výsledky!MN42)</f>
        <v/>
      </c>
      <c r="BH3" s="362" t="str">
        <f>IF(ISBLANK(Výsledky!$MU$3),"",Výsledky!MU42)</f>
        <v/>
      </c>
      <c r="BI3" s="362" t="str">
        <f>IF(ISBLANK(Výsledky!$NB$3),"",Výsledky!NB42)</f>
        <v/>
      </c>
      <c r="BJ3" s="362" t="str">
        <f>IF(ISBLANK(Výsledky!$NI$3),"",Výsledky!NI42)</f>
        <v/>
      </c>
      <c r="BK3" s="362" t="str">
        <f>IF(ISBLANK(Výsledky!$NP$3),"",Výsledky!NP42)</f>
        <v/>
      </c>
      <c r="BL3" s="362" t="str">
        <f>IF(ISBLANK(Výsledky!$NW$3),"",Výsledky!NW42)</f>
        <v/>
      </c>
      <c r="BM3" s="362" t="str">
        <f>IF(ISBLANK(Výsledky!$OD$3),"",Výsledky!OD42)</f>
        <v/>
      </c>
      <c r="BN3" s="362" t="str">
        <f>IF(ISBLANK(Výsledky!$OK$3),"",Výsledky!OK42)</f>
        <v/>
      </c>
      <c r="BO3" s="362" t="str">
        <f>IF(ISBLANK(Výsledky!$OR$3),"",Výsledky!OR42)</f>
        <v/>
      </c>
      <c r="BP3" s="362" t="str">
        <f>IF(ISBLANK(Výsledky!$OY$3),"",Výsledky!OY42)</f>
        <v/>
      </c>
      <c r="BQ3" s="362" t="str">
        <f>IF(ISBLANK(Výsledky!$PF$3),"",Výsledky!PF42)</f>
        <v/>
      </c>
      <c r="BR3" s="362" t="str">
        <f>IF(ISBLANK(Výsledky!$PM$3),"",Výsledky!PM42)</f>
        <v/>
      </c>
      <c r="BS3" s="362" t="str">
        <f>IF(ISBLANK(Výsledky!$PT$3),"",Výsledky!PT42)</f>
        <v/>
      </c>
      <c r="BT3" s="362" t="str">
        <f>IF(ISBLANK(Výsledky!$QA$3),"",Výsledky!QA42)</f>
        <v/>
      </c>
      <c r="BU3" s="362" t="str">
        <f>IF(ISBLANK(Výsledky!$QH$3),"",Výsledky!QH42)</f>
        <v/>
      </c>
      <c r="BV3" s="362" t="str">
        <f>IF(ISBLANK(Výsledky!$QO$3),"",Výsledky!QO42)</f>
        <v/>
      </c>
      <c r="BW3" s="363" t="str">
        <f>IF(ISBLANK(Výsledky!$QV$3),"",Výsledky!QV42)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1680</v>
      </c>
      <c r="F4" s="246">
        <f>IF(ISBLANK(Výsledky!$I$3),"-",SUM(K4:O4,Q4,S4,U4,V4,X4,Z4,AB4,AC4,AE4:AG4,AI4,AK4:AM4,AP4,AS4:AU4,AW4,AY4,BB4,BD4,BG4:BJ4,BL4,BO4,BP4,BR4,BT4,BU4))</f>
        <v>1100</v>
      </c>
      <c r="G4" s="267">
        <f>IF(ISBLANK(Výsledky!$AY$3),"-",SUM(P4,T4,W4,AA4,AD4,AH4,AV4,AX4,BC4,BE4,BK4,BM4,BQ4,BS4,BV4))</f>
        <v>230</v>
      </c>
      <c r="H4" s="268">
        <f>IF(ISBLANK(Výsledky!$BM$3),"-",SUM(R4,Y4,AJ4,AO4,AQ4,AZ4))</f>
        <v>250</v>
      </c>
      <c r="I4" s="247">
        <f>IF(ISBLANK(Výsledky!$GI$3),"-",SUM(AN4,AR4,BA4,BF4,BN4,BW4))</f>
        <v>100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>
        <f>IF(ISBLANK(Výsledky!$HY$3),"",Výsledky!HY71)</f>
        <v>30</v>
      </c>
      <c r="AQ4" s="256">
        <f>IF(ISBLANK(Výsledky!$IF$3),"",Výsledky!IF71)</f>
        <v>60</v>
      </c>
      <c r="AR4" s="256">
        <f>IF(ISBLANK(Výsledky!$IM$3),"",Výsledky!IM71)</f>
        <v>70</v>
      </c>
      <c r="AS4" s="256">
        <f>IF(ISBLANK(Výsledky!$IT$3),"",Výsledky!IT71)</f>
        <v>40</v>
      </c>
      <c r="AT4" s="256">
        <f>IF(ISBLANK(Výsledky!$JA$3),"",Výsledky!JA71)</f>
        <v>0</v>
      </c>
      <c r="AU4" s="256">
        <f>IF(ISBLANK(Výsledky!$JH$3),"",Výsledky!JH71)</f>
        <v>80</v>
      </c>
      <c r="AV4" s="256" t="str">
        <f>IF(ISBLANK(Výsledky!$JO$3),"",Výsledky!JO71)</f>
        <v/>
      </c>
      <c r="AW4" s="256">
        <f>IF(ISBLANK(Výsledky!$JV$3),"",Výsledky!JV71)</f>
        <v>20</v>
      </c>
      <c r="AX4" s="256" t="str">
        <f>IF(ISBLANK(Výsledky!$KC$3),"",Výsledky!KC71)</f>
        <v/>
      </c>
      <c r="AY4" s="256">
        <f>IF(ISBLANK(Výsledky!$KJ$3),"",Výsledky!KJ71)</f>
        <v>40</v>
      </c>
      <c r="AZ4" s="256">
        <f>IF(ISBLANK(Výsledky!$KQ$3),"",Výsledky!KQ71)</f>
        <v>0</v>
      </c>
      <c r="BA4" s="256">
        <f>IF(ISBLANK(Výsledky!$KX$3),"",Výsledky!KX71)</f>
        <v>30</v>
      </c>
      <c r="BB4" s="256">
        <f>IF(ISBLANK(Výsledky!$LE$3),"",Výsledky!LE71)</f>
        <v>20</v>
      </c>
      <c r="BC4" s="256">
        <f>IF(ISBLANK(Výsledky!$LL$3),"",Výsledky!LL71)</f>
        <v>40</v>
      </c>
      <c r="BD4" s="256">
        <f>IF(ISBLANK(Výsledky!$LS$3),"",Výsledky!LS71)</f>
        <v>10</v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1660</v>
      </c>
      <c r="F5" s="246">
        <f>IF(ISBLANK(Výsledky!$I$3),"-",SUM(K5:O5,Q5,S5,U5,V5,X5,Z5,AB5,AC5,AE5:AG5,AI5,AK5:AM5,AP5,AS5:AU5,AW5,AY5,BB5,BD5,BG5:BJ5,BL5,BO5,BP5,BR5,BT5,BU5))</f>
        <v>1150</v>
      </c>
      <c r="G5" s="267">
        <f>IF(ISBLANK(Výsledky!$AY$3),"-",SUM(P5,T5,W5,AA5,AD5,AH5,AV5,AX5,BC5,BE5,BK5,BM5,BQ5,BS5,BV5))</f>
        <v>240</v>
      </c>
      <c r="H5" s="268">
        <f>IF(ISBLANK(Výsledky!$BM$3),"-",SUM(R5,Y5,AJ5,AO5,AQ5,AZ5))</f>
        <v>170</v>
      </c>
      <c r="I5" s="247">
        <f>IF(ISBLANK(Výsledky!$GI$3),"-",SUM(AN5,AR5,BA5,BF5,BN5,BW5))</f>
        <v>100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>
        <f>IF(ISBLANK(Výsledky!$HD$3),"",Výsledky!HD23)</f>
        <v>60</v>
      </c>
      <c r="AN5" s="256">
        <f>IF(ISBLANK(Výsledky!$HK$3),"",Výsledky!HK23)</f>
        <v>0</v>
      </c>
      <c r="AO5" s="256">
        <f>IF(ISBLANK(Výsledky!$HR$3),"",Výsledky!HR23)</f>
        <v>50</v>
      </c>
      <c r="AP5" s="256">
        <f>IF(ISBLANK(Výsledky!$HY$3),"",Výsledky!HY23)</f>
        <v>40</v>
      </c>
      <c r="AQ5" s="256">
        <f>IF(ISBLANK(Výsledky!$IF$3),"",Výsledky!IF23)</f>
        <v>0</v>
      </c>
      <c r="AR5" s="256">
        <f>IF(ISBLANK(Výsledky!$IM$3),"",Výsledky!IM23)</f>
        <v>40</v>
      </c>
      <c r="AS5" s="256">
        <f>IF(ISBLANK(Výsledky!$IT$3),"",Výsledky!IT23)</f>
        <v>40</v>
      </c>
      <c r="AT5" s="256">
        <f>IF(ISBLANK(Výsledky!$JA$3),"",Výsledky!JA23)</f>
        <v>0</v>
      </c>
      <c r="AU5" s="256">
        <f>IF(ISBLANK(Výsledky!$JH$3),"",Výsledky!JH23)</f>
        <v>40</v>
      </c>
      <c r="AV5" s="256" t="str">
        <f>IF(ISBLANK(Výsledky!$JO$3),"",Výsledky!JO23)</f>
        <v/>
      </c>
      <c r="AW5" s="256">
        <f>IF(ISBLANK(Výsledky!$JV$3),"",Výsledky!JV23)</f>
        <v>30</v>
      </c>
      <c r="AX5" s="256" t="str">
        <f>IF(ISBLANK(Výsledky!$KC$3),"",Výsledky!KC23)</f>
        <v/>
      </c>
      <c r="AY5" s="256">
        <f>IF(ISBLANK(Výsledky!$KJ$3),"",Výsledky!KJ23)</f>
        <v>110</v>
      </c>
      <c r="AZ5" s="256">
        <f>IF(ISBLANK(Výsledky!$KQ$3),"",Výsledky!KQ23)</f>
        <v>0</v>
      </c>
      <c r="BA5" s="256">
        <f>IF(ISBLANK(Výsledky!$KX$3),"",Výsledky!KX23)</f>
        <v>60</v>
      </c>
      <c r="BB5" s="256">
        <f>IF(ISBLANK(Výsledky!$LE$3),"",Výsledky!LE23)</f>
        <v>20</v>
      </c>
      <c r="BC5" s="256">
        <f>IF(ISBLANK(Výsledky!$LL$3),"",Výsledky!LL23)</f>
        <v>40</v>
      </c>
      <c r="BD5" s="256">
        <f>IF(ISBLANK(Výsledky!$LS$3),"",Výsledky!LS23)</f>
        <v>10</v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3.8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1640</v>
      </c>
      <c r="F6" s="246">
        <f>IF(ISBLANK(Výsledky!$I$3),"-",SUM(K6:O6,Q6,S6,U6,V6,X6,Z6,AB6,AC6,AE6:AG6,AI6,AK6:AM6,AP6,AS6:AU6,AW6,AY6,BB6,BD6,BG6:BJ6,BL6,BO6,BP6,BR6,BT6,BU6))</f>
        <v>1080</v>
      </c>
      <c r="G6" s="267">
        <f>IF(ISBLANK(Výsledky!$AY$3),"-",SUM(P6,T6,W6,AA6,AD6,AH6,AV6,AX6,BC6,BE6,BK6,BM6,BQ6,BS6,BV6))</f>
        <v>260</v>
      </c>
      <c r="H6" s="268">
        <f>IF(ISBLANK(Výsledky!$BM$3),"-",SUM(R6,Y6,AJ6,AO6,AQ6,AZ6))</f>
        <v>200</v>
      </c>
      <c r="I6" s="247">
        <f>IF(ISBLANK(Výsledky!$GI$3),"-",SUM(AN6,AR6,BA6,BF6,BN6,BW6))</f>
        <v>100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>
        <f>IF(ISBLANK(Výsledky!$HD$3),"",Výsledky!HD38)</f>
        <v>40</v>
      </c>
      <c r="AN6" s="256">
        <f>IF(ISBLANK(Výsledky!$HK$3),"",Výsledky!HK38)</f>
        <v>20</v>
      </c>
      <c r="AO6" s="256">
        <f>IF(ISBLANK(Výsledky!$HR$3),"",Výsledky!HR38)</f>
        <v>30</v>
      </c>
      <c r="AP6" s="256">
        <f>IF(ISBLANK(Výsledky!$HY$3),"",Výsledky!HY38)</f>
        <v>20</v>
      </c>
      <c r="AQ6" s="256">
        <f>IF(ISBLANK(Výsledky!$IF$3),"",Výsledky!IF38)</f>
        <v>80</v>
      </c>
      <c r="AR6" s="256">
        <f>IF(ISBLANK(Výsledky!$IM$3),"",Výsledky!IM38)</f>
        <v>60</v>
      </c>
      <c r="AS6" s="256">
        <f>IF(ISBLANK(Výsledky!$IT$3),"",Výsledky!IT38)</f>
        <v>20</v>
      </c>
      <c r="AT6" s="256">
        <f>IF(ISBLANK(Výsledky!$JA$3),"",Výsledky!JA38)</f>
        <v>0</v>
      </c>
      <c r="AU6" s="256">
        <f>IF(ISBLANK(Výsledky!$JH$3),"",Výsledky!JH38)</f>
        <v>80</v>
      </c>
      <c r="AV6" s="256" t="str">
        <f>IF(ISBLANK(Výsledky!$JO$3),"",Výsledky!JO38)</f>
        <v/>
      </c>
      <c r="AW6" s="256">
        <f>IF(ISBLANK(Výsledky!$JV$3),"",Výsledky!JV38)</f>
        <v>50</v>
      </c>
      <c r="AX6" s="256" t="str">
        <f>IF(ISBLANK(Výsledky!$KC$3),"",Výsledky!KC38)</f>
        <v/>
      </c>
      <c r="AY6" s="256">
        <f>IF(ISBLANK(Výsledky!$KJ$3),"",Výsledky!KJ38)</f>
        <v>40</v>
      </c>
      <c r="AZ6" s="256">
        <f>IF(ISBLANK(Výsledky!$KQ$3),"",Výsledky!KQ38)</f>
        <v>0</v>
      </c>
      <c r="BA6" s="256">
        <f>IF(ISBLANK(Výsledky!$KX$3),"",Výsledky!KX38)</f>
        <v>20</v>
      </c>
      <c r="BB6" s="256">
        <f>IF(ISBLANK(Výsledky!$LE$3),"",Výsledky!LE38)</f>
        <v>20</v>
      </c>
      <c r="BC6" s="256">
        <f>IF(ISBLANK(Výsledky!$LL$3),"",Výsledky!LL38)</f>
        <v>40</v>
      </c>
      <c r="BD6" s="256">
        <f>IF(ISBLANK(Výsledky!$LS$3),"",Výsledky!LS38)</f>
        <v>0</v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3.8">
      <c r="A7" s="1"/>
      <c r="B7" s="240" t="s">
        <v>95</v>
      </c>
      <c r="C7" s="53">
        <f>Tipy!A53</f>
        <v>6</v>
      </c>
      <c r="D7" s="242" t="str">
        <f>IF(Tipy!B53="","",Tipy!B53)</f>
        <v>Pedro8</v>
      </c>
      <c r="E7" s="51">
        <f>SUM(F7:J7)</f>
        <v>1630</v>
      </c>
      <c r="F7" s="246">
        <f>IF(ISBLANK(Výsledky!$I$3),"-",SUM(K7:O7,Q7,S7,U7,V7,X7,Z7,AB7,AC7,AE7:AG7,AI7,AK7:AM7,AP7,AS7:AU7,AW7,AY7,BB7,BD7,BG7:BJ7,BL7,BO7,BP7,BR7,BT7,BU7))</f>
        <v>1100</v>
      </c>
      <c r="G7" s="267">
        <f>IF(ISBLANK(Výsledky!$AY$3),"-",SUM(P7,T7,W7,AA7,AD7,AH7,AV7,AX7,BC7,BE7,BK7,BM7,BQ7,BS7,BV7))</f>
        <v>210</v>
      </c>
      <c r="H7" s="268">
        <f>IF(ISBLANK(Výsledky!$BM$3),"-",SUM(R7,Y7,AJ7,AO7,AQ7,AZ7))</f>
        <v>240</v>
      </c>
      <c r="I7" s="247">
        <f>IF(ISBLANK(Výsledky!$GI$3),"-",SUM(AN7,AR7,BA7,BF7,BN7,BW7))</f>
        <v>80</v>
      </c>
      <c r="J7" s="262" t="str">
        <f>IF(ISBLANK(Výsledky!$I$3),"",Výsledky!I59)</f>
        <v>-</v>
      </c>
      <c r="K7" s="265">
        <f>IF(ISBLANK(Výsledky!$P$3),"",Výsledky!P59)</f>
        <v>30</v>
      </c>
      <c r="L7" s="266">
        <f>IF(ISBLANK(Výsledky!$W$3),"",Výsledky!W59)</f>
        <v>80</v>
      </c>
      <c r="M7" s="256">
        <f>IF(ISBLANK(Výsledky!$AD$3),"",Výsledky!AD59)</f>
        <v>80</v>
      </c>
      <c r="N7" s="256">
        <f>IF(ISBLANK(Výsledky!$AK$3),"",Výsledky!AK59)</f>
        <v>40</v>
      </c>
      <c r="O7" s="256">
        <f>IF(ISBLANK(Výsledky!$AR$3),"",Výsledky!AR59)</f>
        <v>50</v>
      </c>
      <c r="P7" s="256">
        <f>IF(ISBLANK(Výsledky!$AY$3),"",Výsledky!AY59)</f>
        <v>50</v>
      </c>
      <c r="Q7" s="256">
        <f>IF(ISBLANK(Výsledky!$BF$3),"",Výsledky!BF59)</f>
        <v>50</v>
      </c>
      <c r="R7" s="256">
        <f>IF(ISBLANK(Výsledky!$BM$3),"",Výsledky!BM59)</f>
        <v>50</v>
      </c>
      <c r="S7" s="256">
        <f>IF(ISBLANK(Výsledky!$BT$3),"",Výsledky!BT59)</f>
        <v>0</v>
      </c>
      <c r="T7" s="256">
        <f>IF(ISBLANK(Výsledky!$CA$3),"",Výsledky!CA59)</f>
        <v>20</v>
      </c>
      <c r="U7" s="256">
        <f>IF(ISBLANK(Výsledky!$CH$3),"",Výsledky!CH59)</f>
        <v>30</v>
      </c>
      <c r="V7" s="256">
        <f>IF(ISBLANK(Výsledky!$CO$3),"",Výsledky!CO59)</f>
        <v>50</v>
      </c>
      <c r="W7" s="256">
        <f>IF(ISBLANK(Výsledky!$CV$3),"",Výsledky!CV59)</f>
        <v>40</v>
      </c>
      <c r="X7" s="256">
        <f>IF(ISBLANK(Výsledky!$DC$3),"",Výsledky!DC59)</f>
        <v>50</v>
      </c>
      <c r="Y7" s="256">
        <f>IF(ISBLANK(Výsledky!$DJ$3),"",Výsledky!DJ59)</f>
        <v>60</v>
      </c>
      <c r="Z7" s="256">
        <f>IF(ISBLANK(Výsledky!$DQ$3),"",Výsledky!DQ59)</f>
        <v>0</v>
      </c>
      <c r="AA7" s="256">
        <f>IF(ISBLANK(Výsledky!$DX$3),"",Výsledky!DX59)</f>
        <v>0</v>
      </c>
      <c r="AB7" s="256">
        <f>IF(ISBLANK(Výsledky!$EE$3),"",Výsledky!EE59)</f>
        <v>40</v>
      </c>
      <c r="AC7" s="256">
        <f>IF(ISBLANK(Výsledky!$EL$3),"",Výsledky!EL59)</f>
        <v>30</v>
      </c>
      <c r="AD7" s="256">
        <f>IF(ISBLANK(Výsledky!$ES$3),"",Výsledky!ES59)</f>
        <v>60</v>
      </c>
      <c r="AE7" s="256">
        <f>IF(ISBLANK(Výsledky!$EZ$3),"",Výsledky!EZ59)</f>
        <v>40</v>
      </c>
      <c r="AF7" s="256">
        <f>IF(ISBLANK(Výsledky!$FG$3),"",Výsledky!FG59)</f>
        <v>30</v>
      </c>
      <c r="AG7" s="256">
        <f>IF(ISBLANK(Výsledky!$FN$3),"",Výsledky!FN59)</f>
        <v>100</v>
      </c>
      <c r="AH7" s="256">
        <f>IF(ISBLANK(Výsledky!$FU$3),"",Výsledky!FU59)</f>
        <v>0</v>
      </c>
      <c r="AI7" s="256">
        <f>IF(ISBLANK(Výsledky!$GB$3),"",Výsledky!GB59)</f>
        <v>0</v>
      </c>
      <c r="AJ7" s="256">
        <f>IF(ISBLANK(Výsledky!$GI$3),"",Výsledky!GI59)</f>
        <v>40</v>
      </c>
      <c r="AK7" s="256">
        <f>IF(ISBLANK(Výsledky!$GP$3),"",Výsledky!GP59)</f>
        <v>30</v>
      </c>
      <c r="AL7" s="256">
        <f>IF(ISBLANK(Výsledky!$GW$3),"",Výsledky!GW59)</f>
        <v>20</v>
      </c>
      <c r="AM7" s="256">
        <f>IF(ISBLANK(Výsledky!$HD$3),"",Výsledky!HD59)</f>
        <v>40</v>
      </c>
      <c r="AN7" s="256">
        <f>IF(ISBLANK(Výsledky!$HK$3),"",Výsledky!HK59)</f>
        <v>20</v>
      </c>
      <c r="AO7" s="256">
        <f>IF(ISBLANK(Výsledky!$HR$3),"",Výsledky!HR59)</f>
        <v>60</v>
      </c>
      <c r="AP7" s="256">
        <f>IF(ISBLANK(Výsledky!$HY$3),"",Výsledky!HY59)</f>
        <v>60</v>
      </c>
      <c r="AQ7" s="256">
        <f>IF(ISBLANK(Výsledky!$IF$3),"",Výsledky!IF59)</f>
        <v>10</v>
      </c>
      <c r="AR7" s="256">
        <f>IF(ISBLANK(Výsledky!$IM$3),"",Výsledky!IM59)</f>
        <v>40</v>
      </c>
      <c r="AS7" s="256">
        <f>IF(ISBLANK(Výsledky!$IT$3),"",Výsledky!IT59)</f>
        <v>40</v>
      </c>
      <c r="AT7" s="256">
        <f>IF(ISBLANK(Výsledky!$JA$3),"",Výsledky!JA59)</f>
        <v>0</v>
      </c>
      <c r="AU7" s="256">
        <f>IF(ISBLANK(Výsledky!$JH$3),"",Výsledky!JH59)</f>
        <v>50</v>
      </c>
      <c r="AV7" s="256" t="str">
        <f>IF(ISBLANK(Výsledky!$JO$3),"",Výsledky!JO59)</f>
        <v/>
      </c>
      <c r="AW7" s="256">
        <f>IF(ISBLANK(Výsledky!$JV$3),"",Výsledky!JV59)</f>
        <v>40</v>
      </c>
      <c r="AX7" s="256" t="str">
        <f>IF(ISBLANK(Výsledky!$KC$3),"",Výsledky!KC59)</f>
        <v/>
      </c>
      <c r="AY7" s="256">
        <f>IF(ISBLANK(Výsledky!$KJ$3),"",Výsledky!KJ59)</f>
        <v>40</v>
      </c>
      <c r="AZ7" s="256">
        <f>IF(ISBLANK(Výsledky!$KQ$3),"",Výsledky!KQ59)</f>
        <v>20</v>
      </c>
      <c r="BA7" s="256">
        <f>IF(ISBLANK(Výsledky!$KX$3),"",Výsledky!KX59)</f>
        <v>20</v>
      </c>
      <c r="BB7" s="256">
        <f>IF(ISBLANK(Výsledky!$LE$3),"",Výsledky!LE59)</f>
        <v>20</v>
      </c>
      <c r="BC7" s="256">
        <f>IF(ISBLANK(Výsledky!$LL$3),"",Výsledky!LL59)</f>
        <v>40</v>
      </c>
      <c r="BD7" s="256">
        <f>IF(ISBLANK(Výsledky!$LS$3),"",Výsledky!LS59)</f>
        <v>60</v>
      </c>
      <c r="BE7" s="256" t="str">
        <f>IF(ISBLANK(Výsledky!$LZ$3),"",Výsledky!LZ59)</f>
        <v/>
      </c>
      <c r="BF7" s="256" t="str">
        <f>IF(ISBLANK(Výsledky!$MG$3),"",Výsledky!MG59)</f>
        <v/>
      </c>
      <c r="BG7" s="256" t="str">
        <f>IF(ISBLANK(Výsledky!$MN$3),"",Výsledky!MN59)</f>
        <v/>
      </c>
      <c r="BH7" s="256" t="str">
        <f>IF(ISBLANK(Výsledky!$MU$3),"",Výsledky!MU59)</f>
        <v/>
      </c>
      <c r="BI7" s="256" t="str">
        <f>IF(ISBLANK(Výsledky!$NB$3),"",Výsledky!NB59)</f>
        <v/>
      </c>
      <c r="BJ7" s="256" t="str">
        <f>IF(ISBLANK(Výsledky!$NI$3),"",Výsledky!NI59)</f>
        <v/>
      </c>
      <c r="BK7" s="256" t="str">
        <f>IF(ISBLANK(Výsledky!$NP$3),"",Výsledky!NP59)</f>
        <v/>
      </c>
      <c r="BL7" s="256" t="str">
        <f>IF(ISBLANK(Výsledky!$NW$3),"",Výsledky!NW59)</f>
        <v/>
      </c>
      <c r="BM7" s="256" t="str">
        <f>IF(ISBLANK(Výsledky!$OD$3),"",Výsledky!OD59)</f>
        <v/>
      </c>
      <c r="BN7" s="256" t="str">
        <f>IF(ISBLANK(Výsledky!$OK$3),"",Výsledky!OK59)</f>
        <v/>
      </c>
      <c r="BO7" s="256" t="str">
        <f>IF(ISBLANK(Výsledky!$OR$3),"",Výsledky!OR59)</f>
        <v/>
      </c>
      <c r="BP7" s="256" t="str">
        <f>IF(ISBLANK(Výsledky!$OY$3),"",Výsledky!OY59)</f>
        <v/>
      </c>
      <c r="BQ7" s="256" t="str">
        <f>IF(ISBLANK(Výsledky!$PF$3),"",Výsledky!PF59)</f>
        <v/>
      </c>
      <c r="BR7" s="256" t="str">
        <f>IF(ISBLANK(Výsledky!$PM$3),"",Výsledky!PM59)</f>
        <v/>
      </c>
      <c r="BS7" s="256" t="str">
        <f>IF(ISBLANK(Výsledky!$PT$3),"",Výsledky!PT59)</f>
        <v/>
      </c>
      <c r="BT7" s="256" t="str">
        <f>IF(ISBLANK(Výsledky!$QA$3),"",Výsledky!QA59)</f>
        <v/>
      </c>
      <c r="BU7" s="256" t="str">
        <f>IF(ISBLANK(Výsledky!$QH$3),"",Výsledky!QH59)</f>
        <v/>
      </c>
      <c r="BV7" s="256" t="str">
        <f>IF(ISBLANK(Výsledky!$QO$3),"",Výsledky!QO59)</f>
        <v/>
      </c>
      <c r="BW7" s="291" t="str">
        <f>IF(ISBLANK(Výsledky!$QV$3),"",Výsledky!QV59)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3.8">
      <c r="A8" s="1"/>
      <c r="B8" s="240" t="s">
        <v>96</v>
      </c>
      <c r="C8" s="53">
        <f>Tipy!A59</f>
        <v>45</v>
      </c>
      <c r="D8" s="242" t="str">
        <f>IF(Tipy!B59="","",Tipy!B59)</f>
        <v>Rajjum</v>
      </c>
      <c r="E8" s="51">
        <f>SUM(F8:J8)</f>
        <v>1600</v>
      </c>
      <c r="F8" s="246">
        <f>IF(ISBLANK(Výsledky!$I$3),"-",SUM(K8:O8,Q8,S8,U8,V8,X8,Z8,AB8,AC8,AE8:AG8,AI8,AK8:AM8,AP8,AS8:AU8,AW8,AY8,BB8,BD8,BG8:BJ8,BL8,BO8,BP8,BR8,BT8,BU8))</f>
        <v>1020</v>
      </c>
      <c r="G8" s="267">
        <f>IF(ISBLANK(Výsledky!$AY$3),"-",SUM(P8,T8,W8,AA8,AD8,AH8,AV8,AX8,BC8,BE8,BK8,BM8,BQ8,BS8,BV8))</f>
        <v>260</v>
      </c>
      <c r="H8" s="268">
        <f>IF(ISBLANK(Výsledky!$BM$3),"-",SUM(R8,Y8,AJ8,AO8,AQ8,AZ8))</f>
        <v>200</v>
      </c>
      <c r="I8" s="247">
        <f>IF(ISBLANK(Výsledky!$GI$3),"-",SUM(AN8,AR8,BA8,BF8,BN8,BW8))</f>
        <v>120</v>
      </c>
      <c r="J8" s="262" t="str">
        <f>IF(ISBLANK(Výsledky!$I$3),"",Výsledky!I64)</f>
        <v>-</v>
      </c>
      <c r="K8" s="265">
        <f>IF(ISBLANK(Výsledky!$P$3),"",Výsledky!P65)</f>
        <v>80</v>
      </c>
      <c r="L8" s="266">
        <f>IF(ISBLANK(Výsledky!$W$3),"",Výsledky!W65)</f>
        <v>50</v>
      </c>
      <c r="M8" s="256">
        <f>IF(ISBLANK(Výsledky!$AD$3),"",Výsledky!AD65)</f>
        <v>50</v>
      </c>
      <c r="N8" s="256">
        <f>IF(ISBLANK(Výsledky!$AK$3),"",Výsledky!AK65)</f>
        <v>80</v>
      </c>
      <c r="O8" s="256">
        <f>IF(ISBLANK(Výsledky!$AR$3),"",Výsledky!AR65)</f>
        <v>30</v>
      </c>
      <c r="P8" s="256">
        <f>IF(ISBLANK(Výsledky!$AY$3),"",Výsledky!AY65)</f>
        <v>50</v>
      </c>
      <c r="Q8" s="256">
        <f>IF(ISBLANK(Výsledky!$BF$3),"",Výsledky!BF65)</f>
        <v>40</v>
      </c>
      <c r="R8" s="256">
        <f>IF(ISBLANK(Výsledky!$BM$3),"",Výsledky!BM65)</f>
        <v>40</v>
      </c>
      <c r="S8" s="256">
        <f>IF(ISBLANK(Výsledky!$BT$3),"",Výsledky!BT65)</f>
        <v>0</v>
      </c>
      <c r="T8" s="256">
        <f>IF(ISBLANK(Výsledky!$CA$3),"",Výsledky!CA65)</f>
        <v>50</v>
      </c>
      <c r="U8" s="256">
        <f>IF(ISBLANK(Výsledky!$CH$3),"",Výsledky!CH65)</f>
        <v>20</v>
      </c>
      <c r="V8" s="256">
        <f>IF(ISBLANK(Výsledky!$CO$3),"",Výsledky!CO65)</f>
        <v>50</v>
      </c>
      <c r="W8" s="256">
        <f>IF(ISBLANK(Výsledky!$CV$3),"",Výsledky!CV65)</f>
        <v>40</v>
      </c>
      <c r="X8" s="256">
        <f>IF(ISBLANK(Výsledky!$DC$3),"",Výsledky!DC65)</f>
        <v>80</v>
      </c>
      <c r="Y8" s="256">
        <f>IF(ISBLANK(Výsledky!$DJ$3),"",Výsledky!DJ65)</f>
        <v>60</v>
      </c>
      <c r="Z8" s="256">
        <f>IF(ISBLANK(Výsledky!$DQ$3),"",Výsledky!DQ65)</f>
        <v>0</v>
      </c>
      <c r="AA8" s="256">
        <f>IF(ISBLANK(Výsledky!$DX$3),"",Výsledky!DX65)</f>
        <v>20</v>
      </c>
      <c r="AB8" s="256">
        <f>IF(ISBLANK(Výsledky!$EE$3),"",Výsledky!EE65)</f>
        <v>80</v>
      </c>
      <c r="AC8" s="256">
        <f>IF(ISBLANK(Výsledky!$EL$3),"",Výsledky!EL65)</f>
        <v>10</v>
      </c>
      <c r="AD8" s="256">
        <f>IF(ISBLANK(Výsledky!$ES$3),"",Výsledky!ES65)</f>
        <v>40</v>
      </c>
      <c r="AE8" s="256">
        <f>IF(ISBLANK(Výsledky!$EZ$3),"",Výsledky!EZ65)</f>
        <v>20</v>
      </c>
      <c r="AF8" s="256">
        <f>IF(ISBLANK(Výsledky!$FG$3),"",Výsledky!FG65)</f>
        <v>50</v>
      </c>
      <c r="AG8" s="256">
        <f>IF(ISBLANK(Výsledky!$FN$3),"",Výsledky!FN65)</f>
        <v>70</v>
      </c>
      <c r="AH8" s="256">
        <f>IF(ISBLANK(Výsledky!$FU$3),"",Výsledky!FU65)</f>
        <v>20</v>
      </c>
      <c r="AI8" s="256">
        <f>IF(ISBLANK(Výsledky!$GB$3),"",Výsledky!GB65)</f>
        <v>0</v>
      </c>
      <c r="AJ8" s="256">
        <f>IF(ISBLANK(Výsledky!$GI$3),"",Výsledky!GI65)</f>
        <v>40</v>
      </c>
      <c r="AK8" s="256" t="str">
        <f>IF(ISBLANK(Výsledky!$GP$3),"",Výsledky!GP65)</f>
        <v>-</v>
      </c>
      <c r="AL8" s="256">
        <f>IF(ISBLANK(Výsledky!$GW$3),"",Výsledky!GW65)</f>
        <v>30</v>
      </c>
      <c r="AM8" s="256">
        <f>IF(ISBLANK(Výsledky!$HD$3),"",Výsledky!HD65)</f>
        <v>40</v>
      </c>
      <c r="AN8" s="256">
        <f>IF(ISBLANK(Výsledky!$HK$3),"",Výsledky!HK65)</f>
        <v>50</v>
      </c>
      <c r="AO8" s="256">
        <f>IF(ISBLANK(Výsledky!$HR$3),"",Výsledky!HR65)</f>
        <v>50</v>
      </c>
      <c r="AP8" s="256">
        <f>IF(ISBLANK(Výsledky!$HY$3),"",Výsledky!HY65)</f>
        <v>40</v>
      </c>
      <c r="AQ8" s="256">
        <f>IF(ISBLANK(Výsledky!$IF$3),"",Výsledky!IF65)</f>
        <v>10</v>
      </c>
      <c r="AR8" s="256">
        <f>IF(ISBLANK(Výsledky!$IM$3),"",Výsledky!IM65)</f>
        <v>20</v>
      </c>
      <c r="AS8" s="256">
        <f>IF(ISBLANK(Výsledky!$IT$3),"",Výsledky!IT65)</f>
        <v>20</v>
      </c>
      <c r="AT8" s="256">
        <f>IF(ISBLANK(Výsledky!$JA$3),"",Výsledky!JA65)</f>
        <v>0</v>
      </c>
      <c r="AU8" s="256">
        <f>IF(ISBLANK(Výsledky!$JH$3),"",Výsledky!JH65)</f>
        <v>50</v>
      </c>
      <c r="AV8" s="256" t="str">
        <f>IF(ISBLANK(Výsledky!$JO$3),"",Výsledky!JO65)</f>
        <v/>
      </c>
      <c r="AW8" s="256">
        <f>IF(ISBLANK(Výsledky!$JV$3),"",Výsledky!JV65)</f>
        <v>50</v>
      </c>
      <c r="AX8" s="256" t="str">
        <f>IF(ISBLANK(Výsledky!$KC$3),"",Výsledky!KC65)</f>
        <v/>
      </c>
      <c r="AY8" s="256">
        <f>IF(ISBLANK(Výsledky!$KJ$3),"",Výsledky!KJ65)</f>
        <v>40</v>
      </c>
      <c r="AZ8" s="256">
        <f>IF(ISBLANK(Výsledky!$KQ$3),"",Výsledky!KQ65)</f>
        <v>0</v>
      </c>
      <c r="BA8" s="256">
        <f>IF(ISBLANK(Výsledky!$KX$3),"",Výsledky!KX65)</f>
        <v>50</v>
      </c>
      <c r="BB8" s="256">
        <f>IF(ISBLANK(Výsledky!$LE$3),"",Výsledky!LE65)</f>
        <v>30</v>
      </c>
      <c r="BC8" s="256">
        <f>IF(ISBLANK(Výsledky!$LL$3),"",Výsledky!LL65)</f>
        <v>40</v>
      </c>
      <c r="BD8" s="256">
        <f>IF(ISBLANK(Výsledky!$LS$3),"",Výsledky!LS65)</f>
        <v>10</v>
      </c>
      <c r="BE8" s="256" t="str">
        <f>IF(ISBLANK(Výsledky!$LZ$3),"",Výsledky!LZ65)</f>
        <v/>
      </c>
      <c r="BF8" s="256" t="str">
        <f>IF(ISBLANK(Výsledky!$MG$3),"",Výsledky!MG65)</f>
        <v/>
      </c>
      <c r="BG8" s="256" t="str">
        <f>IF(ISBLANK(Výsledky!$MN$3),"",Výsledky!MN65)</f>
        <v/>
      </c>
      <c r="BH8" s="256" t="str">
        <f>IF(ISBLANK(Výsledky!$MU$3),"",Výsledky!MU65)</f>
        <v/>
      </c>
      <c r="BI8" s="256" t="str">
        <f>IF(ISBLANK(Výsledky!$NB$3),"",Výsledky!NB65)</f>
        <v/>
      </c>
      <c r="BJ8" s="256" t="str">
        <f>IF(ISBLANK(Výsledky!$NI$3),"",Výsledky!NI65)</f>
        <v/>
      </c>
      <c r="BK8" s="256" t="str">
        <f>IF(ISBLANK(Výsledky!$NP$3),"",Výsledky!NP65)</f>
        <v/>
      </c>
      <c r="BL8" s="256" t="str">
        <f>IF(ISBLANK(Výsledky!$NW$3),"",Výsledky!NW65)</f>
        <v/>
      </c>
      <c r="BM8" s="256" t="str">
        <f>IF(ISBLANK(Výsledky!$OD$3),"",Výsledky!OD65)</f>
        <v/>
      </c>
      <c r="BN8" s="256" t="str">
        <f>IF(ISBLANK(Výsledky!$OK$3),"",Výsledky!OK65)</f>
        <v/>
      </c>
      <c r="BO8" s="256" t="str">
        <f>IF(ISBLANK(Výsledky!$OR$3),"",Výsledky!OR65)</f>
        <v/>
      </c>
      <c r="BP8" s="256" t="str">
        <f>IF(ISBLANK(Výsledky!$OY$3),"",Výsledky!OY65)</f>
        <v/>
      </c>
      <c r="BQ8" s="256" t="str">
        <f>IF(ISBLANK(Výsledky!$PF$3),"",Výsledky!PF65)</f>
        <v/>
      </c>
      <c r="BR8" s="256" t="str">
        <f>IF(ISBLANK(Výsledky!$PM$3),"",Výsledky!PM65)</f>
        <v/>
      </c>
      <c r="BS8" s="256" t="str">
        <f>IF(ISBLANK(Výsledky!$PT$3),"",Výsledky!PT65)</f>
        <v/>
      </c>
      <c r="BT8" s="256" t="str">
        <f>IF(ISBLANK(Výsledky!$QA$3),"",Výsledky!QA65)</f>
        <v/>
      </c>
      <c r="BU8" s="256" t="str">
        <f>IF(ISBLANK(Výsledky!$QH$3),"",Výsledky!QH65)</f>
        <v/>
      </c>
      <c r="BV8" s="256" t="str">
        <f>IF(ISBLANK(Výsledky!$QO$3),"",Výsledky!QO65)</f>
        <v/>
      </c>
      <c r="BW8" s="291" t="str">
        <f>IF(ISBLANK(Výsledky!$QV$3),"",Výsledky!QV65)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3.8">
      <c r="A9" s="1"/>
      <c r="B9" s="240" t="s">
        <v>97</v>
      </c>
      <c r="C9" s="53">
        <f>Tipy!A26</f>
        <v>31</v>
      </c>
      <c r="D9" s="242" t="str">
        <f>IF(Tipy!B26="","",Tipy!B26)</f>
        <v>jirka1618</v>
      </c>
      <c r="E9" s="51">
        <f>SUM(F9:J9)</f>
        <v>1580</v>
      </c>
      <c r="F9" s="246">
        <f>IF(ISBLANK(Výsledky!$I$3),"-",SUM(K9:O9,Q9,S9,U9,V9,X9,Z9,AB9,AC9,AE9:AG9,AI9,AK9:AM9,AP9,AS9:AU9,AW9,AY9,BB9,BD9,BG9:BJ9,BL9,BO9,BP9,BR9,BT9,BU9))</f>
        <v>1000</v>
      </c>
      <c r="G9" s="267">
        <f>IF(ISBLANK(Výsledky!$AY$3),"-",SUM(P9,T9,W9,AA9,AD9,AH9,AV9,AX9,BC9,BE9,BK9,BM9,BQ9,BS9,BV9))</f>
        <v>260</v>
      </c>
      <c r="H9" s="268">
        <f>IF(ISBLANK(Výsledky!$BM$3),"-",SUM(R9,Y9,AJ9,AO9,AQ9,AZ9))</f>
        <v>130</v>
      </c>
      <c r="I9" s="247">
        <f>IF(ISBLANK(Výsledky!$GI$3),"-",SUM(AN9,AR9,BA9,BF9,BN9,BW9))</f>
        <v>190</v>
      </c>
      <c r="J9" s="262" t="str">
        <f>IF(ISBLANK(Výsledky!$I$3),"",Výsledky!I32)</f>
        <v>-</v>
      </c>
      <c r="K9" s="265">
        <f>IF(ISBLANK(Výsledky!$P$3),"",Výsledky!P32)</f>
        <v>0</v>
      </c>
      <c r="L9" s="266">
        <f>IF(ISBLANK(Výsledky!$W$3),"",Výsledky!W32)</f>
        <v>40</v>
      </c>
      <c r="M9" s="256">
        <f>IF(ISBLANK(Výsledky!$AD$3),"",Výsledky!AD32)</f>
        <v>80</v>
      </c>
      <c r="N9" s="256">
        <f>IF(ISBLANK(Výsledky!$AK$3),"",Výsledky!AK32)</f>
        <v>100</v>
      </c>
      <c r="O9" s="256">
        <f>IF(ISBLANK(Výsledky!$AR$3),"",Výsledky!AR32)</f>
        <v>30</v>
      </c>
      <c r="P9" s="256">
        <f>IF(ISBLANK(Výsledky!$AY$3),"",Výsledky!AY32)</f>
        <v>100</v>
      </c>
      <c r="Q9" s="256">
        <f>IF(ISBLANK(Výsledky!$BF$3),"",Výsledky!BF32)</f>
        <v>40</v>
      </c>
      <c r="R9" s="256">
        <f>IF(ISBLANK(Výsledky!$BM$3),"",Výsledky!BM32)</f>
        <v>20</v>
      </c>
      <c r="S9" s="256">
        <f>IF(ISBLANK(Výsledky!$BT$3),"",Výsledky!BT32)</f>
        <v>0</v>
      </c>
      <c r="T9" s="256">
        <f>IF(ISBLANK(Výsledky!$CA$3),"",Výsledky!CA32)</f>
        <v>30</v>
      </c>
      <c r="U9" s="256">
        <f>IF(ISBLANK(Výsledky!$CH$3),"",Výsledky!CH32)</f>
        <v>20</v>
      </c>
      <c r="V9" s="256">
        <f>IF(ISBLANK(Výsledky!$CO$3),"",Výsledky!CO32)</f>
        <v>60</v>
      </c>
      <c r="W9" s="256">
        <f>IF(ISBLANK(Výsledky!$CV$3),"",Výsledky!CV32)</f>
        <v>60</v>
      </c>
      <c r="X9" s="256">
        <f>IF(ISBLANK(Výsledky!$DC$3),"",Výsledky!DC32)</f>
        <v>80</v>
      </c>
      <c r="Y9" s="256" t="str">
        <f>IF(ISBLANK(Výsledky!$DJ$3),"",Výsledky!DJ32)</f>
        <v>-</v>
      </c>
      <c r="Z9" s="256">
        <f>IF(ISBLANK(Výsledky!$DQ$3),"",Výsledky!DQ32)</f>
        <v>0</v>
      </c>
      <c r="AA9" s="256">
        <f>IF(ISBLANK(Výsledky!$DX$3),"",Výsledky!DX32)</f>
        <v>0</v>
      </c>
      <c r="AB9" s="256">
        <f>IF(ISBLANK(Výsledky!$EE$3),"",Výsledky!EE32)</f>
        <v>100</v>
      </c>
      <c r="AC9" s="256">
        <f>IF(ISBLANK(Výsledky!$EL$3),"",Výsledky!EL32)</f>
        <v>10</v>
      </c>
      <c r="AD9" s="256">
        <f>IF(ISBLANK(Výsledky!$ES$3),"",Výsledky!ES32)</f>
        <v>30</v>
      </c>
      <c r="AE9" s="256">
        <f>IF(ISBLANK(Výsledky!$EZ$3),"",Výsledky!EZ32)</f>
        <v>20</v>
      </c>
      <c r="AF9" s="256">
        <f>IF(ISBLANK(Výsledky!$FG$3),"",Výsledky!FG32)</f>
        <v>40</v>
      </c>
      <c r="AG9" s="256">
        <f>IF(ISBLANK(Výsledky!$FN$3),"",Výsledky!FN32)</f>
        <v>40</v>
      </c>
      <c r="AH9" s="256">
        <f>IF(ISBLANK(Výsledky!$FU$3),"",Výsledky!FU32)</f>
        <v>20</v>
      </c>
      <c r="AI9" s="256">
        <f>IF(ISBLANK(Výsledky!$GB$3),"",Výsledky!GB32)</f>
        <v>0</v>
      </c>
      <c r="AJ9" s="256">
        <f>IF(ISBLANK(Výsledky!$GI$3),"",Výsledky!GI32)</f>
        <v>70</v>
      </c>
      <c r="AK9" s="256">
        <f>IF(ISBLANK(Výsledky!$GP$3),"",Výsledky!GP32)</f>
        <v>50</v>
      </c>
      <c r="AL9" s="256">
        <f>IF(ISBLANK(Výsledky!$GW$3),"",Výsledky!GW32)</f>
        <v>30</v>
      </c>
      <c r="AM9" s="256">
        <f>IF(ISBLANK(Výsledky!$HD$3),"",Výsledky!HD32)</f>
        <v>60</v>
      </c>
      <c r="AN9" s="256">
        <f>IF(ISBLANK(Výsledky!$HK$3),"",Výsledky!HK32)</f>
        <v>60</v>
      </c>
      <c r="AO9" s="256">
        <f>IF(ISBLANK(Výsledky!$HR$3),"",Výsledky!HR32)</f>
        <v>40</v>
      </c>
      <c r="AP9" s="256">
        <f>IF(ISBLANK(Výsledky!$HY$3),"",Výsledky!HY32)</f>
        <v>70</v>
      </c>
      <c r="AQ9" s="256">
        <f>IF(ISBLANK(Výsledky!$IF$3),"",Výsledky!IF32)</f>
        <v>0</v>
      </c>
      <c r="AR9" s="256">
        <f>IF(ISBLANK(Výsledky!$IM$3),"",Výsledky!IM32)</f>
        <v>40</v>
      </c>
      <c r="AS9" s="256">
        <f>IF(ISBLANK(Výsledky!$IT$3),"",Výsledky!IT32)</f>
        <v>20</v>
      </c>
      <c r="AT9" s="256">
        <f>IF(ISBLANK(Výsledky!$JA$3),"",Výsledky!JA32)</f>
        <v>0</v>
      </c>
      <c r="AU9" s="256" t="str">
        <f>IF(ISBLANK(Výsledky!$JH$3),"",Výsledky!JH32)</f>
        <v>-</v>
      </c>
      <c r="AV9" s="256" t="str">
        <f>IF(ISBLANK(Výsledky!$JO$3),"",Výsledky!JO32)</f>
        <v/>
      </c>
      <c r="AW9" s="256">
        <f>IF(ISBLANK(Výsledky!$JV$3),"",Výsledky!JV32)</f>
        <v>60</v>
      </c>
      <c r="AX9" s="256" t="str">
        <f>IF(ISBLANK(Výsledky!$KC$3),"",Výsledky!KC32)</f>
        <v/>
      </c>
      <c r="AY9" s="256">
        <f>IF(ISBLANK(Výsledky!$KJ$3),"",Výsledky!KJ32)</f>
        <v>20</v>
      </c>
      <c r="AZ9" s="256">
        <f>IF(ISBLANK(Výsledky!$KQ$3),"",Výsledky!KQ32)</f>
        <v>0</v>
      </c>
      <c r="BA9" s="256">
        <f>IF(ISBLANK(Výsledky!$KX$3),"",Výsledky!KX32)</f>
        <v>90</v>
      </c>
      <c r="BB9" s="256">
        <f>IF(ISBLANK(Výsledky!$LE$3),"",Výsledky!LE32)</f>
        <v>20</v>
      </c>
      <c r="BC9" s="256">
        <f>IF(ISBLANK(Výsledky!$LL$3),"",Výsledky!LL32)</f>
        <v>20</v>
      </c>
      <c r="BD9" s="256">
        <f>IF(ISBLANK(Výsledky!$LS$3),"",Výsledky!LS32)</f>
        <v>10</v>
      </c>
      <c r="BE9" s="256" t="str">
        <f>IF(ISBLANK(Výsledky!$LZ$3),"",Výsledky!LZ32)</f>
        <v/>
      </c>
      <c r="BF9" s="256" t="str">
        <f>IF(ISBLANK(Výsledky!$MG$3),"",Výsledky!MG32)</f>
        <v/>
      </c>
      <c r="BG9" s="256" t="str">
        <f>IF(ISBLANK(Výsledky!$MN$3),"",Výsledky!MN32)</f>
        <v/>
      </c>
      <c r="BH9" s="256" t="str">
        <f>IF(ISBLANK(Výsledky!$MU$3),"",Výsledky!MU32)</f>
        <v/>
      </c>
      <c r="BI9" s="256" t="str">
        <f>IF(ISBLANK(Výsledky!$NB$3),"",Výsledky!NB32)</f>
        <v/>
      </c>
      <c r="BJ9" s="256" t="str">
        <f>IF(ISBLANK(Výsledky!$NI$3),"",Výsledky!NI32)</f>
        <v/>
      </c>
      <c r="BK9" s="256" t="str">
        <f>IF(ISBLANK(Výsledky!$NP$3),"",Výsledky!NP32)</f>
        <v/>
      </c>
      <c r="BL9" s="256" t="str">
        <f>IF(ISBLANK(Výsledky!$NW$3),"",Výsledky!NW32)</f>
        <v/>
      </c>
      <c r="BM9" s="256" t="str">
        <f>IF(ISBLANK(Výsledky!$OD$3),"",Výsledky!OD32)</f>
        <v/>
      </c>
      <c r="BN9" s="256" t="str">
        <f>IF(ISBLANK(Výsledky!$OK$3),"",Výsledky!OK32)</f>
        <v/>
      </c>
      <c r="BO9" s="256" t="str">
        <f>IF(ISBLANK(Výsledky!$OR$3),"",Výsledky!OR32)</f>
        <v/>
      </c>
      <c r="BP9" s="256" t="str">
        <f>IF(ISBLANK(Výsledky!$OY$3),"",Výsledky!OY32)</f>
        <v/>
      </c>
      <c r="BQ9" s="256" t="str">
        <f>IF(ISBLANK(Výsledky!$PF$3),"",Výsledky!PF32)</f>
        <v/>
      </c>
      <c r="BR9" s="256" t="str">
        <f>IF(ISBLANK(Výsledky!$PM$3),"",Výsledky!PM32)</f>
        <v/>
      </c>
      <c r="BS9" s="256" t="str">
        <f>IF(ISBLANK(Výsledky!$PT$3),"",Výsledky!PT32)</f>
        <v/>
      </c>
      <c r="BT9" s="256" t="str">
        <f>IF(ISBLANK(Výsledky!$QA$3),"",Výsledky!QA32)</f>
        <v/>
      </c>
      <c r="BU9" s="256" t="str">
        <f>IF(ISBLANK(Výsledky!$QH$3),"",Výsledky!QH32)</f>
        <v/>
      </c>
      <c r="BV9" s="256" t="str">
        <f>IF(ISBLANK(Výsledky!$QO$3),"",Výsledky!QO32)</f>
        <v/>
      </c>
      <c r="BW9" s="291" t="str">
        <f>IF(ISBLANK(Výsledky!$QV$3),"",Výsledky!QV32)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3.8">
      <c r="A10" s="1"/>
      <c r="B10" s="240" t="s">
        <v>98</v>
      </c>
      <c r="C10" s="53">
        <f>Tipy!A20</f>
        <v>9</v>
      </c>
      <c r="D10" s="242" t="str">
        <f>IF(Tipy!B20="","",Tipy!B20)</f>
        <v>fedd</v>
      </c>
      <c r="E10" s="51">
        <f>SUM(F10:J10)</f>
        <v>1570</v>
      </c>
      <c r="F10" s="246">
        <f>IF(ISBLANK(Výsledky!$I$3),"-",SUM(K10:O10,Q10,S10,U10,V10,X10,Z10,AB10,AC10,AE10:AG10,AI10,AK10:AM10,AP10,AS10:AU10,AW10,AY10,BB10,BD10,BG10:BJ10,BL10,BO10,BP10,BR10,BT10,BU10))</f>
        <v>970</v>
      </c>
      <c r="G10" s="267">
        <f>IF(ISBLANK(Výsledky!$AY$3),"-",SUM(P10,T10,W10,AA10,AD10,AH10,AV10,AX10,BC10,BE10,BK10,BM10,BQ10,BS10,BV10))</f>
        <v>200</v>
      </c>
      <c r="H10" s="268">
        <f>IF(ISBLANK(Výsledky!$BM$3),"-",SUM(R10,Y10,AJ10,AO10,AQ10,AZ10))</f>
        <v>280</v>
      </c>
      <c r="I10" s="247">
        <f>IF(ISBLANK(Výsledky!$GI$3),"-",SUM(AN10,AR10,BA10,BF10,BN10,BW10))</f>
        <v>120</v>
      </c>
      <c r="J10" s="262" t="str">
        <f>IF(ISBLANK(Výsledky!$I$3),"",Výsledky!I26)</f>
        <v>-</v>
      </c>
      <c r="K10" s="265">
        <f>IF(ISBLANK(Výsledky!$P$3),"",Výsledky!P26)</f>
        <v>10</v>
      </c>
      <c r="L10" s="266">
        <f>IF(ISBLANK(Výsledky!$W$3),"",Výsledky!W26)</f>
        <v>20</v>
      </c>
      <c r="M10" s="256">
        <f>IF(ISBLANK(Výsledky!$AD$3),"",Výsledky!AD26)</f>
        <v>30</v>
      </c>
      <c r="N10" s="256">
        <f>IF(ISBLANK(Výsledky!$AK$3),"",Výsledky!AK26)</f>
        <v>80</v>
      </c>
      <c r="O10" s="256">
        <f>IF(ISBLANK(Výsledky!$AR$3),"",Výsledky!AR26)</f>
        <v>50</v>
      </c>
      <c r="P10" s="256">
        <f>IF(ISBLANK(Výsledky!$AY$3),"",Výsledky!AY26)</f>
        <v>30</v>
      </c>
      <c r="Q10" s="256">
        <f>IF(ISBLANK(Výsledky!$BF$3),"",Výsledky!BF26)</f>
        <v>80</v>
      </c>
      <c r="R10" s="256">
        <f>IF(ISBLANK(Výsledky!$BM$3),"",Výsledky!BM26)</f>
        <v>40</v>
      </c>
      <c r="S10" s="256">
        <f>IF(ISBLANK(Výsledky!$BT$3),"",Výsledky!BT26)</f>
        <v>0</v>
      </c>
      <c r="T10" s="256">
        <f>IF(ISBLANK(Výsledky!$CA$3),"",Výsledky!CA26)</f>
        <v>30</v>
      </c>
      <c r="U10" s="256">
        <f>IF(ISBLANK(Výsledky!$CH$3),"",Výsledky!CH26)</f>
        <v>20</v>
      </c>
      <c r="V10" s="256">
        <f>IF(ISBLANK(Výsledky!$CO$3),"",Výsledky!CO26)</f>
        <v>50</v>
      </c>
      <c r="W10" s="256">
        <f>IF(ISBLANK(Výsledky!$CV$3),"",Výsledky!CV26)</f>
        <v>40</v>
      </c>
      <c r="X10" s="256">
        <f>IF(ISBLANK(Výsledky!$DC$3),"",Výsledky!DC26)</f>
        <v>50</v>
      </c>
      <c r="Y10" s="256">
        <f>IF(ISBLANK(Výsledky!$DJ$3),"",Výsledky!DJ26)</f>
        <v>60</v>
      </c>
      <c r="Z10" s="256">
        <f>IF(ISBLANK(Výsledky!$DQ$3),"",Výsledky!DQ26)</f>
        <v>0</v>
      </c>
      <c r="AA10" s="256">
        <f>IF(ISBLANK(Výsledky!$DX$3),"",Výsledky!DX26)</f>
        <v>0</v>
      </c>
      <c r="AB10" s="256">
        <f>IF(ISBLANK(Výsledky!$EE$3),"",Výsledky!EE26)</f>
        <v>80</v>
      </c>
      <c r="AC10" s="256">
        <f>IF(ISBLANK(Výsledky!$EL$3),"",Výsledky!EL26)</f>
        <v>60</v>
      </c>
      <c r="AD10" s="256">
        <f>IF(ISBLANK(Výsledky!$ES$3),"",Výsledky!ES26)</f>
        <v>50</v>
      </c>
      <c r="AE10" s="256">
        <f>IF(ISBLANK(Výsledky!$EZ$3),"",Výsledky!EZ26)</f>
        <v>40</v>
      </c>
      <c r="AF10" s="256">
        <f>IF(ISBLANK(Výsledky!$FG$3),"",Výsledky!FG26)</f>
        <v>20</v>
      </c>
      <c r="AG10" s="256">
        <f>IF(ISBLANK(Výsledky!$FN$3),"",Výsledky!FN26)</f>
        <v>70</v>
      </c>
      <c r="AH10" s="256">
        <f>IF(ISBLANK(Výsledky!$FU$3),"",Výsledky!FU26)</f>
        <v>10</v>
      </c>
      <c r="AI10" s="256">
        <f>IF(ISBLANK(Výsledky!$GB$3),"",Výsledky!GB26)</f>
        <v>0</v>
      </c>
      <c r="AJ10" s="256">
        <f>IF(ISBLANK(Výsledky!$GI$3),"",Výsledky!GI26)</f>
        <v>70</v>
      </c>
      <c r="AK10" s="256">
        <f>IF(ISBLANK(Výsledky!$GP$3),"",Výsledky!GP26)</f>
        <v>50</v>
      </c>
      <c r="AL10" s="256" t="str">
        <f>IF(ISBLANK(Výsledky!$GW$3),"",Výsledky!GW26)</f>
        <v>-</v>
      </c>
      <c r="AM10" s="256">
        <f>IF(ISBLANK(Výsledky!$HD$3),"",Výsledky!HD26)</f>
        <v>40</v>
      </c>
      <c r="AN10" s="256">
        <f>IF(ISBLANK(Výsledky!$HK$3),"",Výsledky!HK26)</f>
        <v>20</v>
      </c>
      <c r="AO10" s="256">
        <f>IF(ISBLANK(Výsledky!$HR$3),"",Výsledky!HR26)</f>
        <v>50</v>
      </c>
      <c r="AP10" s="256">
        <f>IF(ISBLANK(Výsledky!$HY$3),"",Výsledky!HY26)</f>
        <v>40</v>
      </c>
      <c r="AQ10" s="256">
        <f>IF(ISBLANK(Výsledky!$IF$3),"",Výsledky!IF26)</f>
        <v>0</v>
      </c>
      <c r="AR10" s="256">
        <f>IF(ISBLANK(Výsledky!$IM$3),"",Výsledky!IM26)</f>
        <v>40</v>
      </c>
      <c r="AS10" s="256">
        <f>IF(ISBLANK(Výsledky!$IT$3),"",Výsledky!IT26)</f>
        <v>30</v>
      </c>
      <c r="AT10" s="256">
        <f>IF(ISBLANK(Výsledky!$JA$3),"",Výsledky!JA26)</f>
        <v>0</v>
      </c>
      <c r="AU10" s="256">
        <f>IF(ISBLANK(Výsledky!$JH$3),"",Výsledky!JH26)</f>
        <v>50</v>
      </c>
      <c r="AV10" s="256" t="str">
        <f>IF(ISBLANK(Výsledky!$JO$3),"",Výsledky!JO26)</f>
        <v/>
      </c>
      <c r="AW10" s="256">
        <f>IF(ISBLANK(Výsledky!$JV$3),"",Výsledky!JV26)</f>
        <v>20</v>
      </c>
      <c r="AX10" s="256" t="str">
        <f>IF(ISBLANK(Výsledky!$KC$3),"",Výsledky!KC26)</f>
        <v/>
      </c>
      <c r="AY10" s="256">
        <f>IF(ISBLANK(Výsledky!$KJ$3),"",Výsledky!KJ26)</f>
        <v>50</v>
      </c>
      <c r="AZ10" s="256">
        <f>IF(ISBLANK(Výsledky!$KQ$3),"",Výsledky!KQ26)</f>
        <v>60</v>
      </c>
      <c r="BA10" s="256">
        <f>IF(ISBLANK(Výsledky!$KX$3),"",Výsledky!KX26)</f>
        <v>60</v>
      </c>
      <c r="BB10" s="256">
        <f>IF(ISBLANK(Výsledky!$LE$3),"",Výsledky!LE26)</f>
        <v>30</v>
      </c>
      <c r="BC10" s="256">
        <f>IF(ISBLANK(Výsledky!$LL$3),"",Výsledky!LL26)</f>
        <v>40</v>
      </c>
      <c r="BD10" s="256">
        <f>IF(ISBLANK(Výsledky!$LS$3),"",Výsledky!LS26)</f>
        <v>0</v>
      </c>
      <c r="BE10" s="256" t="str">
        <f>IF(ISBLANK(Výsledky!$LZ$3),"",Výsledky!LZ26)</f>
        <v/>
      </c>
      <c r="BF10" s="256" t="str">
        <f>IF(ISBLANK(Výsledky!$MG$3),"",Výsledky!MG26)</f>
        <v/>
      </c>
      <c r="BG10" s="256" t="str">
        <f>IF(ISBLANK(Výsledky!$MN$3),"",Výsledky!MN26)</f>
        <v/>
      </c>
      <c r="BH10" s="256" t="str">
        <f>IF(ISBLANK(Výsledky!$MU$3),"",Výsledky!MU26)</f>
        <v/>
      </c>
      <c r="BI10" s="256" t="str">
        <f>IF(ISBLANK(Výsledky!$NB$3),"",Výsledky!NB26)</f>
        <v/>
      </c>
      <c r="BJ10" s="256" t="str">
        <f>IF(ISBLANK(Výsledky!$NI$3),"",Výsledky!NI26)</f>
        <v/>
      </c>
      <c r="BK10" s="256" t="str">
        <f>IF(ISBLANK(Výsledky!$NP$3),"",Výsledky!NP26)</f>
        <v/>
      </c>
      <c r="BL10" s="256" t="str">
        <f>IF(ISBLANK(Výsledky!$NW$3),"",Výsledky!NW26)</f>
        <v/>
      </c>
      <c r="BM10" s="256" t="str">
        <f>IF(ISBLANK(Výsledky!$OD$3),"",Výsledky!OD26)</f>
        <v/>
      </c>
      <c r="BN10" s="256" t="str">
        <f>IF(ISBLANK(Výsledky!$OK$3),"",Výsledky!OK26)</f>
        <v/>
      </c>
      <c r="BO10" s="256" t="str">
        <f>IF(ISBLANK(Výsledky!$OR$3),"",Výsledky!OR26)</f>
        <v/>
      </c>
      <c r="BP10" s="256" t="str">
        <f>IF(ISBLANK(Výsledky!$OY$3),"",Výsledky!OY26)</f>
        <v/>
      </c>
      <c r="BQ10" s="256" t="str">
        <f>IF(ISBLANK(Výsledky!$PF$3),"",Výsledky!PF26)</f>
        <v/>
      </c>
      <c r="BR10" s="256" t="str">
        <f>IF(ISBLANK(Výsledky!$PM$3),"",Výsledky!PM26)</f>
        <v/>
      </c>
      <c r="BS10" s="256" t="str">
        <f>IF(ISBLANK(Výsledky!$PT$3),"",Výsledky!PT26)</f>
        <v/>
      </c>
      <c r="BT10" s="256" t="str">
        <f>IF(ISBLANK(Výsledky!$QA$3),"",Výsledky!QA26)</f>
        <v/>
      </c>
      <c r="BU10" s="256" t="str">
        <f>IF(ISBLANK(Výsledky!$QH$3),"",Výsledky!QH26)</f>
        <v/>
      </c>
      <c r="BV10" s="256" t="str">
        <f>IF(ISBLANK(Výsledky!$QO$3),"",Výsledky!QO26)</f>
        <v/>
      </c>
      <c r="BW10" s="291" t="str">
        <f>IF(ISBLANK(Výsledky!$QV$3),"",Výsledky!QV26)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3.8">
      <c r="A11" s="1"/>
      <c r="B11" s="240" t="s">
        <v>99</v>
      </c>
      <c r="C11" s="53">
        <f>Tipy!A21</f>
        <v>34</v>
      </c>
      <c r="D11" s="242" t="str">
        <f>IF(Tipy!B21="","",Tipy!B21)</f>
        <v>Feri</v>
      </c>
      <c r="E11" s="51">
        <f>SUM(F11:J11)</f>
        <v>1550</v>
      </c>
      <c r="F11" s="246">
        <f>IF(ISBLANK(Výsledky!$I$3),"-",SUM(K11:O11,Q11,S11,U11,V11,X11,Z11,AB11,AC11,AE11:AG11,AI11,AK11:AM11,AP11,AS11:AU11,AW11,AY11,BB11,BD11,BG11:BJ11,BL11,BO11,BP11,BR11,BT11,BU11))</f>
        <v>960</v>
      </c>
      <c r="G11" s="267">
        <f>IF(ISBLANK(Výsledky!$AY$3),"-",SUM(P11,T11,W11,AA11,AD11,AH11,AV11,AX11,BC11,BE11,BK11,BM11,BQ11,BS11,BV11))</f>
        <v>290</v>
      </c>
      <c r="H11" s="268">
        <f>IF(ISBLANK(Výsledky!$BM$3),"-",SUM(R11,Y11,AJ11,AO11,AQ11,AZ11))</f>
        <v>180</v>
      </c>
      <c r="I11" s="247">
        <f>IF(ISBLANK(Výsledky!$GI$3),"-",SUM(AN11,AR11,BA11,BF11,BN11,BW11))</f>
        <v>120</v>
      </c>
      <c r="J11" s="262" t="str">
        <f>IF(ISBLANK(Výsledky!$I$3),"",Výsledky!I27)</f>
        <v>-</v>
      </c>
      <c r="K11" s="265">
        <f>IF(ISBLANK(Výsledky!$P$3),"",Výsledky!P27)</f>
        <v>80</v>
      </c>
      <c r="L11" s="266">
        <f>IF(ISBLANK(Výsledky!$W$3),"",Výsledky!W27)</f>
        <v>40</v>
      </c>
      <c r="M11" s="256">
        <f>IF(ISBLANK(Výsledky!$AD$3),"",Výsledky!AD27)</f>
        <v>10</v>
      </c>
      <c r="N11" s="256">
        <f>IF(ISBLANK(Výsledky!$AK$3),"",Výsledky!AK27)</f>
        <v>50</v>
      </c>
      <c r="O11" s="256">
        <f>IF(ISBLANK(Výsledky!$AR$3),"",Výsledky!AR27)</f>
        <v>40</v>
      </c>
      <c r="P11" s="256">
        <f>IF(ISBLANK(Výsledky!$AY$3),"",Výsledky!AY27)</f>
        <v>100</v>
      </c>
      <c r="Q11" s="256">
        <f>IF(ISBLANK(Výsledky!$BF$3),"",Výsledky!BF27)</f>
        <v>30</v>
      </c>
      <c r="R11" s="256">
        <f>IF(ISBLANK(Výsledky!$BM$3),"",Výsledky!BM27)</f>
        <v>80</v>
      </c>
      <c r="S11" s="256">
        <f>IF(ISBLANK(Výsledky!$BT$3),"",Výsledky!BT27)</f>
        <v>10</v>
      </c>
      <c r="T11" s="256">
        <f>IF(ISBLANK(Výsledky!$CA$3),"",Výsledky!CA27)</f>
        <v>30</v>
      </c>
      <c r="U11" s="256">
        <f>IF(ISBLANK(Výsledky!$CH$3),"",Výsledky!CH27)</f>
        <v>20</v>
      </c>
      <c r="V11" s="256">
        <f>IF(ISBLANK(Výsledky!$CO$3),"",Výsledky!CO27)</f>
        <v>50</v>
      </c>
      <c r="W11" s="256">
        <f>IF(ISBLANK(Výsledky!$CV$3),"",Výsledky!CV27)</f>
        <v>50</v>
      </c>
      <c r="X11" s="256">
        <f>IF(ISBLANK(Výsledky!$DC$3),"",Výsledky!DC27)</f>
        <v>40</v>
      </c>
      <c r="Y11" s="256">
        <f>IF(ISBLANK(Výsledky!$DJ$3),"",Výsledky!DJ27)</f>
        <v>70</v>
      </c>
      <c r="Z11" s="256">
        <f>IF(ISBLANK(Výsledky!$DQ$3),"",Výsledky!DQ27)</f>
        <v>10</v>
      </c>
      <c r="AA11" s="256">
        <f>IF(ISBLANK(Výsledky!$DX$3),"",Výsledky!DX27)</f>
        <v>0</v>
      </c>
      <c r="AB11" s="256">
        <f>IF(ISBLANK(Výsledky!$EE$3),"",Výsledky!EE27)</f>
        <v>20</v>
      </c>
      <c r="AC11" s="256">
        <f>IF(ISBLANK(Výsledky!$EL$3),"",Výsledky!EL27)</f>
        <v>40</v>
      </c>
      <c r="AD11" s="256">
        <f>IF(ISBLANK(Výsledky!$ES$3),"",Výsledky!ES27)</f>
        <v>20</v>
      </c>
      <c r="AE11" s="256">
        <f>IF(ISBLANK(Výsledky!$EZ$3),"",Výsledky!EZ27)</f>
        <v>40</v>
      </c>
      <c r="AF11" s="256">
        <f>IF(ISBLANK(Výsledky!$FG$3),"",Výsledky!FG27)</f>
        <v>20</v>
      </c>
      <c r="AG11" s="256">
        <f>IF(ISBLANK(Výsledky!$FN$3),"",Výsledky!FN27)</f>
        <v>100</v>
      </c>
      <c r="AH11" s="256">
        <f>IF(ISBLANK(Výsledky!$FU$3),"",Výsledky!FU27)</f>
        <v>50</v>
      </c>
      <c r="AI11" s="256">
        <f>IF(ISBLANK(Výsledky!$GB$3),"",Výsledky!GB27)</f>
        <v>0</v>
      </c>
      <c r="AJ11" s="256">
        <f>IF(ISBLANK(Výsledky!$GI$3),"",Výsledky!GI27)</f>
        <v>0</v>
      </c>
      <c r="AK11" s="256">
        <f>IF(ISBLANK(Výsledky!$GP$3),"",Výsledky!GP27)</f>
        <v>10</v>
      </c>
      <c r="AL11" s="256">
        <f>IF(ISBLANK(Výsledky!$GW$3),"",Výsledky!GW27)</f>
        <v>60</v>
      </c>
      <c r="AM11" s="256">
        <f>IF(ISBLANK(Výsledky!$HD$3),"",Výsledky!HD27)</f>
        <v>60</v>
      </c>
      <c r="AN11" s="256">
        <f>IF(ISBLANK(Výsledky!$HK$3),"",Výsledky!HK27)</f>
        <v>40</v>
      </c>
      <c r="AO11" s="256">
        <f>IF(ISBLANK(Výsledky!$HR$3),"",Výsledky!HR27)</f>
        <v>30</v>
      </c>
      <c r="AP11" s="256">
        <f>IF(ISBLANK(Výsledky!$HY$3),"",Výsledky!HY27)</f>
        <v>40</v>
      </c>
      <c r="AQ11" s="256">
        <f>IF(ISBLANK(Výsledky!$IF$3),"",Výsledky!IF27)</f>
        <v>0</v>
      </c>
      <c r="AR11" s="256">
        <f>IF(ISBLANK(Výsledky!$IM$3),"",Výsledky!IM27)</f>
        <v>40</v>
      </c>
      <c r="AS11" s="256">
        <f>IF(ISBLANK(Výsledky!$IT$3),"",Výsledky!IT27)</f>
        <v>60</v>
      </c>
      <c r="AT11" s="256">
        <f>IF(ISBLANK(Výsledky!$JA$3),"",Výsledky!JA27)</f>
        <v>0</v>
      </c>
      <c r="AU11" s="256">
        <f>IF(ISBLANK(Výsledky!$JH$3),"",Výsledky!JH27)</f>
        <v>50</v>
      </c>
      <c r="AV11" s="256" t="str">
        <f>IF(ISBLANK(Výsledky!$JO$3),"",Výsledky!JO27)</f>
        <v/>
      </c>
      <c r="AW11" s="256">
        <f>IF(ISBLANK(Výsledky!$JV$3),"",Výsledky!JV27)</f>
        <v>40</v>
      </c>
      <c r="AX11" s="256" t="str">
        <f>IF(ISBLANK(Výsledky!$KC$3),"",Výsledky!KC27)</f>
        <v/>
      </c>
      <c r="AY11" s="256">
        <f>IF(ISBLANK(Výsledky!$KJ$3),"",Výsledky!KJ27)</f>
        <v>20</v>
      </c>
      <c r="AZ11" s="256">
        <f>IF(ISBLANK(Výsledky!$KQ$3),"",Výsledky!KQ27)</f>
        <v>0</v>
      </c>
      <c r="BA11" s="256">
        <f>IF(ISBLANK(Výsledky!$KX$3),"",Výsledky!KX27)</f>
        <v>40</v>
      </c>
      <c r="BB11" s="256">
        <f>IF(ISBLANK(Výsledky!$LE$3),"",Výsledky!LE27)</f>
        <v>20</v>
      </c>
      <c r="BC11" s="256">
        <f>IF(ISBLANK(Výsledky!$LL$3),"",Výsledky!LL27)</f>
        <v>40</v>
      </c>
      <c r="BD11" s="256">
        <f>IF(ISBLANK(Výsledky!$LS$3),"",Výsledky!LS27)</f>
        <v>0</v>
      </c>
      <c r="BE11" s="256" t="str">
        <f>IF(ISBLANK(Výsledky!$LZ$3),"",Výsledky!LZ27)</f>
        <v/>
      </c>
      <c r="BF11" s="256" t="str">
        <f>IF(ISBLANK(Výsledky!$MG$3),"",Výsledky!MG27)</f>
        <v/>
      </c>
      <c r="BG11" s="256" t="str">
        <f>IF(ISBLANK(Výsledky!$MN$3),"",Výsledky!MN27)</f>
        <v/>
      </c>
      <c r="BH11" s="256" t="str">
        <f>IF(ISBLANK(Výsledky!$MU$3),"",Výsledky!MU27)</f>
        <v/>
      </c>
      <c r="BI11" s="256" t="str">
        <f>IF(ISBLANK(Výsledky!$NB$3),"",Výsledky!NB27)</f>
        <v/>
      </c>
      <c r="BJ11" s="256" t="str">
        <f>IF(ISBLANK(Výsledky!$NI$3),"",Výsledky!NI27)</f>
        <v/>
      </c>
      <c r="BK11" s="256" t="str">
        <f>IF(ISBLANK(Výsledky!$NP$3),"",Výsledky!NP27)</f>
        <v/>
      </c>
      <c r="BL11" s="256" t="str">
        <f>IF(ISBLANK(Výsledky!$NW$3),"",Výsledky!NW27)</f>
        <v/>
      </c>
      <c r="BM11" s="256" t="str">
        <f>IF(ISBLANK(Výsledky!$OD$3),"",Výsledky!OD27)</f>
        <v/>
      </c>
      <c r="BN11" s="256" t="str">
        <f>IF(ISBLANK(Výsledky!$OK$3),"",Výsledky!OK27)</f>
        <v/>
      </c>
      <c r="BO11" s="256" t="str">
        <f>IF(ISBLANK(Výsledky!$OR$3),"",Výsledky!OR27)</f>
        <v/>
      </c>
      <c r="BP11" s="256" t="str">
        <f>IF(ISBLANK(Výsledky!$OY$3),"",Výsledky!OY27)</f>
        <v/>
      </c>
      <c r="BQ11" s="256" t="str">
        <f>IF(ISBLANK(Výsledky!$PF$3),"",Výsledky!PF27)</f>
        <v/>
      </c>
      <c r="BR11" s="256" t="str">
        <f>IF(ISBLANK(Výsledky!$PM$3),"",Výsledky!PM27)</f>
        <v/>
      </c>
      <c r="BS11" s="256" t="str">
        <f>IF(ISBLANK(Výsledky!$PT$3),"",Výsledky!PT27)</f>
        <v/>
      </c>
      <c r="BT11" s="256" t="str">
        <f>IF(ISBLANK(Výsledky!$QA$3),"",Výsledky!QA27)</f>
        <v/>
      </c>
      <c r="BU11" s="256" t="str">
        <f>IF(ISBLANK(Výsledky!$QH$3),"",Výsledky!QH27)</f>
        <v/>
      </c>
      <c r="BV11" s="256" t="str">
        <f>IF(ISBLANK(Výsledky!$QO$3),"",Výsledky!QO27)</f>
        <v/>
      </c>
      <c r="BW11" s="291" t="str">
        <f>IF(ISBLANK(Výsledky!$QV$3),"",Výsledky!QV27)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3.8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1540</v>
      </c>
      <c r="F12" s="246">
        <f>IF(ISBLANK(Výsledky!$I$3),"-",SUM(K12:O12,Q12,S12,U12,V12,X12,Z12,AB12,AC12,AE12:AG12,AI12,AK12:AM12,AP12,AS12:AU12,AW12,AY12,BB12,BD12,BG12:BJ12,BL12,BO12,BP12,BR12,BT12,BU12))</f>
        <v>1040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190</v>
      </c>
      <c r="I12" s="247">
        <f>IF(ISBLANK(Výsledky!$GI$3),"-",SUM(AN12,AR12,BA12,BF12,BN12,BW12))</f>
        <v>90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>
        <f>IF(ISBLANK(Výsledky!$HD$3),"",Výsledky!HD57)</f>
        <v>20</v>
      </c>
      <c r="AN12" s="256">
        <f>IF(ISBLANK(Výsledky!$HK$3),"",Výsledky!HK57)</f>
        <v>20</v>
      </c>
      <c r="AO12" s="256">
        <f>IF(ISBLANK(Výsledky!$HR$3),"",Výsledky!HR57)</f>
        <v>60</v>
      </c>
      <c r="AP12" s="256">
        <f>IF(ISBLANK(Výsledky!$HY$3),"",Výsledky!HY57)</f>
        <v>40</v>
      </c>
      <c r="AQ12" s="256">
        <f>IF(ISBLANK(Výsledky!$IF$3),"",Výsledky!IF57)</f>
        <v>0</v>
      </c>
      <c r="AR12" s="256">
        <f>IF(ISBLANK(Výsledky!$IM$3),"",Výsledky!IM57)</f>
        <v>40</v>
      </c>
      <c r="AS12" s="256">
        <f>IF(ISBLANK(Výsledky!$IT$3),"",Výsledky!IT57)</f>
        <v>40</v>
      </c>
      <c r="AT12" s="256">
        <f>IF(ISBLANK(Výsledky!$JA$3),"",Výsledky!JA57)</f>
        <v>0</v>
      </c>
      <c r="AU12" s="256">
        <f>IF(ISBLANK(Výsledky!$JH$3),"",Výsledky!JH57)</f>
        <v>80</v>
      </c>
      <c r="AV12" s="256" t="str">
        <f>IF(ISBLANK(Výsledky!$JO$3),"",Výsledky!JO57)</f>
        <v/>
      </c>
      <c r="AW12" s="256">
        <f>IF(ISBLANK(Výsledky!$JV$3),"",Výsledky!JV57)</f>
        <v>50</v>
      </c>
      <c r="AX12" s="256" t="str">
        <f>IF(ISBLANK(Výsledky!$KC$3),"",Výsledky!KC57)</f>
        <v/>
      </c>
      <c r="AY12" s="256">
        <f>IF(ISBLANK(Výsledky!$KJ$3),"",Výsledky!KJ57)</f>
        <v>70</v>
      </c>
      <c r="AZ12" s="256">
        <f>IF(ISBLANK(Výsledky!$KQ$3),"",Výsledky!KQ57)</f>
        <v>0</v>
      </c>
      <c r="BA12" s="256">
        <f>IF(ISBLANK(Výsledky!$KX$3),"",Výsledky!KX57)</f>
        <v>30</v>
      </c>
      <c r="BB12" s="256">
        <f>IF(ISBLANK(Výsledky!$LE$3),"",Výsledky!LE57)</f>
        <v>20</v>
      </c>
      <c r="BC12" s="256" t="str">
        <f>IF(ISBLANK(Výsledky!$LL$3),"",Výsledky!LL57)</f>
        <v>-</v>
      </c>
      <c r="BD12" s="256">
        <f>IF(ISBLANK(Výsledky!$LS$3),"",Výsledky!LS57)</f>
        <v>10</v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3.8">
      <c r="A13" s="1"/>
      <c r="B13" s="240" t="s">
        <v>101</v>
      </c>
      <c r="C13" s="53">
        <f>Tipy!A13</f>
        <v>4</v>
      </c>
      <c r="D13" s="242" t="str">
        <f>IF(Tipy!B13="","",Tipy!B13)</f>
        <v>boss</v>
      </c>
      <c r="E13" s="51">
        <f>SUM(F13:J13)</f>
        <v>1530</v>
      </c>
      <c r="F13" s="246">
        <f>IF(ISBLANK(Výsledky!$I$3),"-",SUM(K13:O13,Q13,S13,U13,V13,X13,Z13,AB13,AC13,AE13:AG13,AI13,AK13:AM13,AP13,AS13:AU13,AW13,AY13,BB13,BD13,BG13:BJ13,BL13,BO13,BP13,BR13,BT13,BU13))</f>
        <v>910</v>
      </c>
      <c r="G13" s="267">
        <f>IF(ISBLANK(Výsledky!$AY$3),"-",SUM(P13,T13,W13,AA13,AD13,AH13,AV13,AX13,BC13,BE13,BK13,BM13,BQ13,BS13,BV13))</f>
        <v>240</v>
      </c>
      <c r="H13" s="268">
        <f>IF(ISBLANK(Výsledky!$BM$3),"-",SUM(R13,Y13,AJ13,AO13,AQ13,AZ13))</f>
        <v>250</v>
      </c>
      <c r="I13" s="247">
        <f>IF(ISBLANK(Výsledky!$GI$3),"-",SUM(AN13,AR13,BA13,BF13,BN13,BW13))</f>
        <v>130</v>
      </c>
      <c r="J13" s="262" t="str">
        <f>IF(ISBLANK(Výsledky!$I$3),"",Výsledky!I19)</f>
        <v>-</v>
      </c>
      <c r="K13" s="265">
        <f>IF(ISBLANK(Výsledky!$P$3),"",Výsledky!P19)</f>
        <v>30</v>
      </c>
      <c r="L13" s="266">
        <f>IF(ISBLANK(Výsledky!$W$3),"",Výsledky!W19)</f>
        <v>40</v>
      </c>
      <c r="M13" s="256">
        <f>IF(ISBLANK(Výsledky!$AD$3),"",Výsledky!AD19)</f>
        <v>60</v>
      </c>
      <c r="N13" s="256">
        <f>IF(ISBLANK(Výsledky!$AK$3),"",Výsledky!AK19)</f>
        <v>50</v>
      </c>
      <c r="O13" s="256">
        <f>IF(ISBLANK(Výsledky!$AR$3),"",Výsledky!AR19)</f>
        <v>20</v>
      </c>
      <c r="P13" s="256">
        <f>IF(ISBLANK(Výsledky!$AY$3),"",Výsledky!AY19)</f>
        <v>80</v>
      </c>
      <c r="Q13" s="256">
        <f>IF(ISBLANK(Výsledky!$BF$3),"",Výsledky!BF19)</f>
        <v>40</v>
      </c>
      <c r="R13" s="256">
        <f>IF(ISBLANK(Výsledky!$BM$3),"",Výsledky!BM19)</f>
        <v>100</v>
      </c>
      <c r="S13" s="256">
        <f>IF(ISBLANK(Výsledky!$BT$3),"",Výsledky!BT19)</f>
        <v>0</v>
      </c>
      <c r="T13" s="256">
        <f>IF(ISBLANK(Výsledky!$CA$3),"",Výsledky!CA19)</f>
        <v>20</v>
      </c>
      <c r="U13" s="256">
        <f>IF(ISBLANK(Výsledky!$CH$3),"",Výsledky!CH19)</f>
        <v>20</v>
      </c>
      <c r="V13" s="256">
        <f>IF(ISBLANK(Výsledky!$CO$3),"",Výsledky!CO19)</f>
        <v>50</v>
      </c>
      <c r="W13" s="256">
        <f>IF(ISBLANK(Výsledky!$CV$3),"",Výsledky!CV19)</f>
        <v>40</v>
      </c>
      <c r="X13" s="256">
        <f>IF(ISBLANK(Výsledky!$DC$3),"",Výsledky!DC19)</f>
        <v>100</v>
      </c>
      <c r="Y13" s="256">
        <f>IF(ISBLANK(Výsledky!$DJ$3),"",Výsledky!DJ19)</f>
        <v>50</v>
      </c>
      <c r="Z13" s="256">
        <f>IF(ISBLANK(Výsledky!$DQ$3),"",Výsledky!DQ19)</f>
        <v>0</v>
      </c>
      <c r="AA13" s="256">
        <f>IF(ISBLANK(Výsledky!$DX$3),"",Výsledky!DX19)</f>
        <v>0</v>
      </c>
      <c r="AB13" s="256">
        <f>IF(ISBLANK(Výsledky!$EE$3),"",Výsledky!EE19)</f>
        <v>50</v>
      </c>
      <c r="AC13" s="256">
        <f>IF(ISBLANK(Výsledky!$EL$3),"",Výsledky!EL19)</f>
        <v>20</v>
      </c>
      <c r="AD13" s="256">
        <f>IF(ISBLANK(Výsledky!$ES$3),"",Výsledky!ES19)</f>
        <v>40</v>
      </c>
      <c r="AE13" s="256">
        <f>IF(ISBLANK(Výsledky!$EZ$3),"",Výsledky!EZ19)</f>
        <v>20</v>
      </c>
      <c r="AF13" s="256">
        <f>IF(ISBLANK(Výsledky!$FG$3),"",Výsledky!FG19)</f>
        <v>20</v>
      </c>
      <c r="AG13" s="256">
        <f>IF(ISBLANK(Výsledky!$FN$3),"",Výsledky!FN19)</f>
        <v>50</v>
      </c>
      <c r="AH13" s="256">
        <f>IF(ISBLANK(Výsledky!$FU$3),"",Výsledky!FU19)</f>
        <v>0</v>
      </c>
      <c r="AI13" s="256">
        <f>IF(ISBLANK(Výsledky!$GB$3),"",Výsledky!GB19)</f>
        <v>0</v>
      </c>
      <c r="AJ13" s="256">
        <f>IF(ISBLANK(Výsledky!$GI$3),"",Výsledky!GI19)</f>
        <v>60</v>
      </c>
      <c r="AK13" s="256">
        <f>IF(ISBLANK(Výsledky!$GP$3),"",Výsledky!GP19)</f>
        <v>50</v>
      </c>
      <c r="AL13" s="256">
        <f>IF(ISBLANK(Výsledky!$GW$3),"",Výsledky!GW19)</f>
        <v>30</v>
      </c>
      <c r="AM13" s="256">
        <f>IF(ISBLANK(Výsledky!$HD$3),"",Výsledky!HD19)</f>
        <v>60</v>
      </c>
      <c r="AN13" s="256">
        <f>IF(ISBLANK(Výsledky!$HK$3),"",Výsledky!HK19)</f>
        <v>30</v>
      </c>
      <c r="AO13" s="256">
        <f>IF(ISBLANK(Výsledky!$HR$3),"",Výsledky!HR19)</f>
        <v>30</v>
      </c>
      <c r="AP13" s="256" t="str">
        <f>IF(ISBLANK(Výsledky!$HY$3),"",Výsledky!HY19)</f>
        <v>-</v>
      </c>
      <c r="AQ13" s="256">
        <f>IF(ISBLANK(Výsledky!$IF$3),"",Výsledky!IF19)</f>
        <v>10</v>
      </c>
      <c r="AR13" s="256">
        <f>IF(ISBLANK(Výsledky!$IM$3),"",Výsledky!IM19)</f>
        <v>70</v>
      </c>
      <c r="AS13" s="256">
        <f>IF(ISBLANK(Výsledky!$IT$3),"",Výsledky!IT19)</f>
        <v>60</v>
      </c>
      <c r="AT13" s="256">
        <f>IF(ISBLANK(Výsledky!$JA$3),"",Výsledky!JA19)</f>
        <v>0</v>
      </c>
      <c r="AU13" s="256">
        <f>IF(ISBLANK(Výsledky!$JH$3),"",Výsledky!JH19)</f>
        <v>80</v>
      </c>
      <c r="AV13" s="256" t="str">
        <f>IF(ISBLANK(Výsledky!$JO$3),"",Výsledky!JO19)</f>
        <v/>
      </c>
      <c r="AW13" s="256">
        <f>IF(ISBLANK(Výsledky!$JV$3),"",Výsledky!JV19)</f>
        <v>20</v>
      </c>
      <c r="AX13" s="256" t="str">
        <f>IF(ISBLANK(Výsledky!$KC$3),"",Výsledky!KC19)</f>
        <v/>
      </c>
      <c r="AY13" s="256" t="str">
        <f>IF(ISBLANK(Výsledky!$KJ$3),"",Výsledky!KJ19)</f>
        <v>-</v>
      </c>
      <c r="AZ13" s="256">
        <f>IF(ISBLANK(Výsledky!$KQ$3),"",Výsledky!KQ19)</f>
        <v>0</v>
      </c>
      <c r="BA13" s="256">
        <f>IF(ISBLANK(Výsledky!$KX$3),"",Výsledky!KX19)</f>
        <v>30</v>
      </c>
      <c r="BB13" s="256">
        <f>IF(ISBLANK(Výsledky!$LE$3),"",Výsledky!LE19)</f>
        <v>40</v>
      </c>
      <c r="BC13" s="256">
        <f>IF(ISBLANK(Výsledky!$LL$3),"",Výsledky!LL19)</f>
        <v>60</v>
      </c>
      <c r="BD13" s="256">
        <f>IF(ISBLANK(Výsledky!$LS$3),"",Výsledky!LS19)</f>
        <v>0</v>
      </c>
      <c r="BE13" s="256" t="str">
        <f>IF(ISBLANK(Výsledky!$LZ$3),"",Výsledky!LZ19)</f>
        <v/>
      </c>
      <c r="BF13" s="256" t="str">
        <f>IF(ISBLANK(Výsledky!$MG$3),"",Výsledky!MG19)</f>
        <v/>
      </c>
      <c r="BG13" s="256" t="str">
        <f>IF(ISBLANK(Výsledky!$MN$3),"",Výsledky!MN19)</f>
        <v/>
      </c>
      <c r="BH13" s="256" t="str">
        <f>IF(ISBLANK(Výsledky!$MU$3),"",Výsledky!MU19)</f>
        <v/>
      </c>
      <c r="BI13" s="256" t="str">
        <f>IF(ISBLANK(Výsledky!$NB$3),"",Výsledky!NB19)</f>
        <v/>
      </c>
      <c r="BJ13" s="256" t="str">
        <f>IF(ISBLANK(Výsledky!$NI$3),"",Výsledky!NI19)</f>
        <v/>
      </c>
      <c r="BK13" s="256" t="str">
        <f>IF(ISBLANK(Výsledky!$NP$3),"",Výsledky!NP19)</f>
        <v/>
      </c>
      <c r="BL13" s="256" t="str">
        <f>IF(ISBLANK(Výsledky!$NW$3),"",Výsledky!NW19)</f>
        <v/>
      </c>
      <c r="BM13" s="256" t="str">
        <f>IF(ISBLANK(Výsledky!$OD$3),"",Výsledky!OD19)</f>
        <v/>
      </c>
      <c r="BN13" s="256" t="str">
        <f>IF(ISBLANK(Výsledky!$OK$3),"",Výsledky!OK19)</f>
        <v/>
      </c>
      <c r="BO13" s="256" t="str">
        <f>IF(ISBLANK(Výsledky!$OR$3),"",Výsledky!OR19)</f>
        <v/>
      </c>
      <c r="BP13" s="256" t="str">
        <f>IF(ISBLANK(Výsledky!$OY$3),"",Výsledky!OY19)</f>
        <v/>
      </c>
      <c r="BQ13" s="256" t="str">
        <f>IF(ISBLANK(Výsledky!$PF$3),"",Výsledky!PF19)</f>
        <v/>
      </c>
      <c r="BR13" s="256" t="str">
        <f>IF(ISBLANK(Výsledky!$PM$3),"",Výsledky!PM19)</f>
        <v/>
      </c>
      <c r="BS13" s="256" t="str">
        <f>IF(ISBLANK(Výsledky!$PT$3),"",Výsledky!PT19)</f>
        <v/>
      </c>
      <c r="BT13" s="256" t="str">
        <f>IF(ISBLANK(Výsledky!$QA$3),"",Výsledky!QA19)</f>
        <v/>
      </c>
      <c r="BU13" s="256" t="str">
        <f>IF(ISBLANK(Výsledky!$QH$3),"",Výsledky!QH19)</f>
        <v/>
      </c>
      <c r="BV13" s="256" t="str">
        <f>IF(ISBLANK(Výsledky!$QO$3),"",Výsledky!QO19)</f>
        <v/>
      </c>
      <c r="BW13" s="291" t="str">
        <f>IF(ISBLANK(Výsledky!$QV$3),"",Výsledky!QV19)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3.8">
      <c r="A14" s="1"/>
      <c r="B14" s="240" t="s">
        <v>102</v>
      </c>
      <c r="C14" s="53">
        <f>Tipy!A44</f>
        <v>20</v>
      </c>
      <c r="D14" s="242" t="str">
        <f>IF(Tipy!B44="","",Tipy!B44)</f>
        <v>Matej14</v>
      </c>
      <c r="E14" s="51">
        <f>SUM(F14:J14)</f>
        <v>1520</v>
      </c>
      <c r="F14" s="246">
        <f>IF(ISBLANK(Výsledky!$I$3),"-",SUM(K14:O14,Q14,S14,U14,V14,X14,Z14,AB14,AC14,AE14:AG14,AI14,AK14:AM14,AP14,AS14:AU14,AW14,AY14,BB14,BD14,BG14:BJ14,BL14,BO14,BP14,BR14,BT14,BU14))</f>
        <v>890</v>
      </c>
      <c r="G14" s="267">
        <f>IF(ISBLANK(Výsledky!$AY$3),"-",SUM(P14,T14,W14,AA14,AD14,AH14,AV14,AX14,BC14,BE14,BK14,BM14,BQ14,BS14,BV14))</f>
        <v>240</v>
      </c>
      <c r="H14" s="268">
        <f>IF(ISBLANK(Výsledky!$BM$3),"-",SUM(R14,Y14,AJ14,AO14,AQ14,AZ14))</f>
        <v>290</v>
      </c>
      <c r="I14" s="247">
        <f>IF(ISBLANK(Výsledky!$GI$3),"-",SUM(AN14,AR14,BA14,BF14,BN14,BW14))</f>
        <v>100</v>
      </c>
      <c r="J14" s="262" t="str">
        <f>IF(ISBLANK(Výsledky!$I$3),"",Výsledky!I50)</f>
        <v>-</v>
      </c>
      <c r="K14" s="265">
        <f>IF(ISBLANK(Výsledky!$P$3),"",Výsledky!P50)</f>
        <v>40</v>
      </c>
      <c r="L14" s="266">
        <f>IF(ISBLANK(Výsledky!$W$3),"",Výsledky!W50)</f>
        <v>50</v>
      </c>
      <c r="M14" s="256">
        <f>IF(ISBLANK(Výsledky!$AD$3),"",Výsledky!AD50)</f>
        <v>60</v>
      </c>
      <c r="N14" s="256">
        <f>IF(ISBLANK(Výsledky!$AK$3),"",Výsledky!AK50)</f>
        <v>20</v>
      </c>
      <c r="O14" s="256">
        <f>IF(ISBLANK(Výsledky!$AR$3),"",Výsledky!AR50)</f>
        <v>20</v>
      </c>
      <c r="P14" s="256">
        <f>IF(ISBLANK(Výsledky!$AY$3),"",Výsledky!AY50)</f>
        <v>60</v>
      </c>
      <c r="Q14" s="256">
        <f>IF(ISBLANK(Výsledky!$BF$3),"",Výsledky!BF50)</f>
        <v>50</v>
      </c>
      <c r="R14" s="256">
        <f>IF(ISBLANK(Výsledky!$BM$3),"",Výsledky!BM50)</f>
        <v>80</v>
      </c>
      <c r="S14" s="256" t="str">
        <f>IF(ISBLANK(Výsledky!$BT$3),"",Výsledky!BT50)</f>
        <v>-</v>
      </c>
      <c r="T14" s="256">
        <f>IF(ISBLANK(Výsledky!$CA$3),"",Výsledky!CA50)</f>
        <v>30</v>
      </c>
      <c r="U14" s="256">
        <f>IF(ISBLANK(Výsledky!$CH$3),"",Výsledky!CH50)</f>
        <v>20</v>
      </c>
      <c r="V14" s="256">
        <f>IF(ISBLANK(Výsledky!$CO$3),"",Výsledky!CO50)</f>
        <v>50</v>
      </c>
      <c r="W14" s="256">
        <f>IF(ISBLANK(Výsledky!$CV$3),"",Výsledky!CV50)</f>
        <v>40</v>
      </c>
      <c r="X14" s="256">
        <f>IF(ISBLANK(Výsledky!$DC$3),"",Výsledky!DC50)</f>
        <v>40</v>
      </c>
      <c r="Y14" s="256">
        <f>IF(ISBLANK(Výsledky!$DJ$3),"",Výsledky!DJ50)</f>
        <v>50</v>
      </c>
      <c r="Z14" s="256">
        <f>IF(ISBLANK(Výsledky!$DQ$3),"",Výsledky!DQ50)</f>
        <v>0</v>
      </c>
      <c r="AA14" s="256">
        <f>IF(ISBLANK(Výsledky!$DX$3),"",Výsledky!DX50)</f>
        <v>20</v>
      </c>
      <c r="AB14" s="256">
        <f>IF(ISBLANK(Výsledky!$EE$3),"",Výsledky!EE50)</f>
        <v>50</v>
      </c>
      <c r="AC14" s="256">
        <f>IF(ISBLANK(Výsledky!$EL$3),"",Výsledky!EL50)</f>
        <v>0</v>
      </c>
      <c r="AD14" s="256">
        <f>IF(ISBLANK(Výsledky!$ES$3),"",Výsledky!ES50)</f>
        <v>40</v>
      </c>
      <c r="AE14" s="256" t="str">
        <f>IF(ISBLANK(Výsledky!$EZ$3),"",Výsledky!EZ50)</f>
        <v>-</v>
      </c>
      <c r="AF14" s="256">
        <f>IF(ISBLANK(Výsledky!$FG$3),"",Výsledky!FG50)</f>
        <v>20</v>
      </c>
      <c r="AG14" s="256">
        <f>IF(ISBLANK(Výsledky!$FN$3),"",Výsledky!FN50)</f>
        <v>60</v>
      </c>
      <c r="AH14" s="256">
        <f>IF(ISBLANK(Výsledky!$FU$3),"",Výsledky!FU50)</f>
        <v>30</v>
      </c>
      <c r="AI14" s="256">
        <f>IF(ISBLANK(Výsledky!$GB$3),"",Výsledky!GB50)</f>
        <v>0</v>
      </c>
      <c r="AJ14" s="256">
        <f>IF(ISBLANK(Výsledky!$GI$3),"",Výsledky!GI50)</f>
        <v>70</v>
      </c>
      <c r="AK14" s="256">
        <f>IF(ISBLANK(Výsledky!$GP$3),"",Výsledky!GP50)</f>
        <v>60</v>
      </c>
      <c r="AL14" s="256">
        <f>IF(ISBLANK(Výsledky!$GW$3),"",Výsledky!GW50)</f>
        <v>30</v>
      </c>
      <c r="AM14" s="256">
        <f>IF(ISBLANK(Výsledky!$HD$3),"",Výsledky!HD50)</f>
        <v>60</v>
      </c>
      <c r="AN14" s="256">
        <f>IF(ISBLANK(Výsledky!$HK$3),"",Výsledky!HK50)</f>
        <v>0</v>
      </c>
      <c r="AO14" s="256">
        <f>IF(ISBLANK(Výsledky!$HR$3),"",Výsledky!HR50)</f>
        <v>60</v>
      </c>
      <c r="AP14" s="256">
        <f>IF(ISBLANK(Výsledky!$HY$3),"",Výsledky!HY50)</f>
        <v>60</v>
      </c>
      <c r="AQ14" s="256">
        <f>IF(ISBLANK(Výsledky!$IF$3),"",Výsledky!IF50)</f>
        <v>10</v>
      </c>
      <c r="AR14" s="256">
        <f>IF(ISBLANK(Výsledky!$IM$3),"",Výsledky!IM50)</f>
        <v>40</v>
      </c>
      <c r="AS14" s="256">
        <f>IF(ISBLANK(Výsledky!$IT$3),"",Výsledky!IT50)</f>
        <v>20</v>
      </c>
      <c r="AT14" s="256">
        <f>IF(ISBLANK(Výsledky!$JA$3),"",Výsledky!JA50)</f>
        <v>0</v>
      </c>
      <c r="AU14" s="256">
        <f>IF(ISBLANK(Výsledky!$JH$3),"",Výsledky!JH50)</f>
        <v>70</v>
      </c>
      <c r="AV14" s="256" t="str">
        <f>IF(ISBLANK(Výsledky!$JO$3),"",Výsledky!JO50)</f>
        <v/>
      </c>
      <c r="AW14" s="256">
        <f>IF(ISBLANK(Výsledky!$JV$3),"",Výsledky!JV50)</f>
        <v>20</v>
      </c>
      <c r="AX14" s="256" t="str">
        <f>IF(ISBLANK(Výsledky!$KC$3),"",Výsledky!KC50)</f>
        <v/>
      </c>
      <c r="AY14" s="256">
        <f>IF(ISBLANK(Výsledky!$KJ$3),"",Výsledky!KJ50)</f>
        <v>40</v>
      </c>
      <c r="AZ14" s="256">
        <f>IF(ISBLANK(Výsledky!$KQ$3),"",Výsledky!KQ50)</f>
        <v>20</v>
      </c>
      <c r="BA14" s="256">
        <f>IF(ISBLANK(Výsledky!$KX$3),"",Výsledky!KX50)</f>
        <v>60</v>
      </c>
      <c r="BB14" s="256">
        <f>IF(ISBLANK(Výsledky!$LE$3),"",Výsledky!LE50)</f>
        <v>30</v>
      </c>
      <c r="BC14" s="256">
        <f>IF(ISBLANK(Výsledky!$LL$3),"",Výsledky!LL50)</f>
        <v>20</v>
      </c>
      <c r="BD14" s="256">
        <f>IF(ISBLANK(Výsledky!$LS$3),"",Výsledky!LS50)</f>
        <v>20</v>
      </c>
      <c r="BE14" s="256" t="str">
        <f>IF(ISBLANK(Výsledky!$LZ$3),"",Výsledky!LZ50)</f>
        <v/>
      </c>
      <c r="BF14" s="256" t="str">
        <f>IF(ISBLANK(Výsledky!$MG$3),"",Výsledky!MG50)</f>
        <v/>
      </c>
      <c r="BG14" s="256" t="str">
        <f>IF(ISBLANK(Výsledky!$MN$3),"",Výsledky!MN50)</f>
        <v/>
      </c>
      <c r="BH14" s="256" t="str">
        <f>IF(ISBLANK(Výsledky!$MU$3),"",Výsledky!MU50)</f>
        <v/>
      </c>
      <c r="BI14" s="256" t="str">
        <f>IF(ISBLANK(Výsledky!$NB$3),"",Výsledky!NB50)</f>
        <v/>
      </c>
      <c r="BJ14" s="256" t="str">
        <f>IF(ISBLANK(Výsledky!$NI$3),"",Výsledky!NI50)</f>
        <v/>
      </c>
      <c r="BK14" s="256" t="str">
        <f>IF(ISBLANK(Výsledky!$NP$3),"",Výsledky!NP50)</f>
        <v/>
      </c>
      <c r="BL14" s="256" t="str">
        <f>IF(ISBLANK(Výsledky!$NW$3),"",Výsledky!NW50)</f>
        <v/>
      </c>
      <c r="BM14" s="256" t="str">
        <f>IF(ISBLANK(Výsledky!$OD$3),"",Výsledky!OD50)</f>
        <v/>
      </c>
      <c r="BN14" s="256" t="str">
        <f>IF(ISBLANK(Výsledky!$OK$3),"",Výsledky!OK50)</f>
        <v/>
      </c>
      <c r="BO14" s="256" t="str">
        <f>IF(ISBLANK(Výsledky!$OR$3),"",Výsledky!OR50)</f>
        <v/>
      </c>
      <c r="BP14" s="256" t="str">
        <f>IF(ISBLANK(Výsledky!$OY$3),"",Výsledky!OY50)</f>
        <v/>
      </c>
      <c r="BQ14" s="256" t="str">
        <f>IF(ISBLANK(Výsledky!$PF$3),"",Výsledky!PF50)</f>
        <v/>
      </c>
      <c r="BR14" s="256" t="str">
        <f>IF(ISBLANK(Výsledky!$PM$3),"",Výsledky!PM50)</f>
        <v/>
      </c>
      <c r="BS14" s="256" t="str">
        <f>IF(ISBLANK(Výsledky!$PT$3),"",Výsledky!PT50)</f>
        <v/>
      </c>
      <c r="BT14" s="256" t="str">
        <f>IF(ISBLANK(Výsledky!$QA$3),"",Výsledky!QA50)</f>
        <v/>
      </c>
      <c r="BU14" s="256" t="str">
        <f>IF(ISBLANK(Výsledky!$QH$3),"",Výsledky!QH50)</f>
        <v/>
      </c>
      <c r="BV14" s="256" t="str">
        <f>IF(ISBLANK(Výsledky!$QO$3),"",Výsledky!QO50)</f>
        <v/>
      </c>
      <c r="BW14" s="291" t="str">
        <f>IF(ISBLANK(Výsledky!$QV$3),"",Výsledky!QV50)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3.8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1500</v>
      </c>
      <c r="F15" s="246">
        <f>IF(ISBLANK(Výsledky!$I$3),"-",SUM(K15:O15,Q15,S15,U15,V15,X15,Z15,AB15,AC15,AE15:AG15,AI15,AK15:AM15,AP15,AS15:AU15,AW15,AY15,BB15,BD15,BG15:BJ15,BL15,BO15,BP15,BR15,BT15,BU15))</f>
        <v>1060</v>
      </c>
      <c r="G15" s="267">
        <f>IF(ISBLANK(Výsledky!$AY$3),"-",SUM(P15,T15,W15,AA15,AD15,AH15,AV15,AX15,BC15,BE15,BK15,BM15,BQ15,BS15,BV15))</f>
        <v>180</v>
      </c>
      <c r="H15" s="268">
        <f>IF(ISBLANK(Výsledky!$BM$3),"-",SUM(R15,Y15,AJ15,AO15,AQ15,AZ15))</f>
        <v>190</v>
      </c>
      <c r="I15" s="247">
        <f>IF(ISBLANK(Výsledky!$GI$3),"-",SUM(AN15,AR15,BA15,BF15,BN15,BW15))</f>
        <v>70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>
        <f>IF(ISBLANK(Výsledky!$GW$3),"",Výsledky!GW58)</f>
        <v>40</v>
      </c>
      <c r="AM15" s="256">
        <f>IF(ISBLANK(Výsledky!$HD$3),"",Výsledky!HD58)</f>
        <v>40</v>
      </c>
      <c r="AN15" s="256">
        <f>IF(ISBLANK(Výsledky!$HK$3),"",Výsledky!HK58)</f>
        <v>0</v>
      </c>
      <c r="AO15" s="256">
        <f>IF(ISBLANK(Výsledky!$HR$3),"",Výsledky!HR58)</f>
        <v>30</v>
      </c>
      <c r="AP15" s="256">
        <f>IF(ISBLANK(Výsledky!$HY$3),"",Výsledky!HY58)</f>
        <v>40</v>
      </c>
      <c r="AQ15" s="256">
        <f>IF(ISBLANK(Výsledky!$IF$3),"",Výsledky!IF58)</f>
        <v>0</v>
      </c>
      <c r="AR15" s="256">
        <f>IF(ISBLANK(Výsledky!$IM$3),"",Výsledky!IM58)</f>
        <v>40</v>
      </c>
      <c r="AS15" s="256">
        <f>IF(ISBLANK(Výsledky!$IT$3),"",Výsledky!IT58)</f>
        <v>50</v>
      </c>
      <c r="AT15" s="256">
        <f>IF(ISBLANK(Výsledky!$JA$3),"",Výsledky!JA58)</f>
        <v>0</v>
      </c>
      <c r="AU15" s="256">
        <f>IF(ISBLANK(Výsledky!$JH$3),"",Výsledky!JH58)</f>
        <v>80</v>
      </c>
      <c r="AV15" s="256" t="str">
        <f>IF(ISBLANK(Výsledky!$JO$3),"",Výsledky!JO58)</f>
        <v/>
      </c>
      <c r="AW15" s="256">
        <f>IF(ISBLANK(Výsledky!$JV$3),"",Výsledky!JV58)</f>
        <v>50</v>
      </c>
      <c r="AX15" s="256" t="str">
        <f>IF(ISBLANK(Výsledky!$KC$3),"",Výsledky!KC58)</f>
        <v/>
      </c>
      <c r="AY15" s="256">
        <f>IF(ISBLANK(Výsledky!$KJ$3),"",Výsledky!KJ58)</f>
        <v>40</v>
      </c>
      <c r="AZ15" s="256">
        <f>IF(ISBLANK(Výsledky!$KQ$3),"",Výsledky!KQ58)</f>
        <v>0</v>
      </c>
      <c r="BA15" s="256">
        <f>IF(ISBLANK(Výsledky!$KX$3),"",Výsledky!KX58)</f>
        <v>30</v>
      </c>
      <c r="BB15" s="256">
        <f>IF(ISBLANK(Výsledky!$LE$3),"",Výsledky!LE58)</f>
        <v>40</v>
      </c>
      <c r="BC15" s="256">
        <f>IF(ISBLANK(Výsledky!$LL$3),"",Výsledky!LL58)</f>
        <v>20</v>
      </c>
      <c r="BD15" s="256">
        <f>IF(ISBLANK(Výsledky!$LS$3),"",Výsledky!LS58)</f>
        <v>0</v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3.8">
      <c r="A16" s="1"/>
      <c r="B16" s="240" t="s">
        <v>104</v>
      </c>
      <c r="C16" s="53">
        <f>Tipy!A77</f>
        <v>7</v>
      </c>
      <c r="D16" s="242" t="str">
        <f>IF(Tipy!B77="","",Tipy!B77)</f>
        <v>WaterEngel</v>
      </c>
      <c r="E16" s="51">
        <f>SUM(F16:J16)</f>
        <v>1470</v>
      </c>
      <c r="F16" s="246">
        <f>IF(ISBLANK(Výsledky!$I$3),"-",SUM(K16:O16,Q16,S16,U16,V16,X16,Z16,AB16,AC16,AE16:AG16,AI16,AK16:AM16,AP16,AS16:AU16,AW16,AY16,BB16,BD16,BG16:BJ16,BL16,BO16,BP16,BR16,BT16,BU16))</f>
        <v>990</v>
      </c>
      <c r="G16" s="267">
        <f>IF(ISBLANK(Výsledky!$AY$3),"-",SUM(P16,T16,W16,AA16,AD16,AH16,AV16,AX16,BC16,BE16,BK16,BM16,BQ16,BS16,BV16))</f>
        <v>180</v>
      </c>
      <c r="H16" s="268">
        <f>IF(ISBLANK(Výsledky!$BM$3),"-",SUM(R16,Y16,AJ16,AO16,AQ16,AZ16))</f>
        <v>220</v>
      </c>
      <c r="I16" s="247">
        <f>IF(ISBLANK(Výsledky!$GI$3),"-",SUM(AN16,AR16,BA16,BF16,BN16,BW16))</f>
        <v>80</v>
      </c>
      <c r="J16" s="262" t="str">
        <f>IF(ISBLANK(Výsledky!$I$3),"",Výsledky!I80)</f>
        <v>-</v>
      </c>
      <c r="K16" s="265">
        <f>IF(ISBLANK(Výsledky!$P$3),"",Výsledky!P83)</f>
        <v>20</v>
      </c>
      <c r="L16" s="266">
        <f>IF(ISBLANK(Výsledky!$W$3),"",Výsledky!W83)</f>
        <v>40</v>
      </c>
      <c r="M16" s="256">
        <f>IF(ISBLANK(Výsledky!$AD$3),"",Výsledky!AD83)</f>
        <v>80</v>
      </c>
      <c r="N16" s="256">
        <f>IF(ISBLANK(Výsledky!$AK$3),"",Výsledky!AK83)</f>
        <v>50</v>
      </c>
      <c r="O16" s="256">
        <f>IF(ISBLANK(Výsledky!$AR$3),"",Výsledky!AR83)</f>
        <v>40</v>
      </c>
      <c r="P16" s="256">
        <f>IF(ISBLANK(Výsledky!$AY$3),"",Výsledky!AY83)</f>
        <v>50</v>
      </c>
      <c r="Q16" s="256">
        <f>IF(ISBLANK(Výsledky!$BF$3),"",Výsledky!BF83)</f>
        <v>80</v>
      </c>
      <c r="R16" s="256">
        <f>IF(ISBLANK(Výsledky!$BM$3),"",Výsledky!BM83)</f>
        <v>70</v>
      </c>
      <c r="S16" s="256">
        <f>IF(ISBLANK(Výsledky!$BT$3),"",Výsledky!BT83)</f>
        <v>10</v>
      </c>
      <c r="T16" s="256">
        <f>IF(ISBLANK(Výsledky!$CA$3),"",Výsledky!CA83)</f>
        <v>20</v>
      </c>
      <c r="U16" s="256">
        <f>IF(ISBLANK(Výsledky!$CH$3),"",Výsledky!CH83)</f>
        <v>30</v>
      </c>
      <c r="V16" s="256">
        <f>IF(ISBLANK(Výsledky!$CO$3),"",Výsledky!CO83)</f>
        <v>60</v>
      </c>
      <c r="W16" s="256">
        <f>IF(ISBLANK(Výsledky!$CV$3),"",Výsledky!CV83)</f>
        <v>40</v>
      </c>
      <c r="X16" s="256">
        <f>IF(ISBLANK(Výsledky!$DC$3),"",Výsledky!DC83)</f>
        <v>50</v>
      </c>
      <c r="Y16" s="256">
        <f>IF(ISBLANK(Výsledky!$DJ$3),"",Výsledky!DJ83)</f>
        <v>60</v>
      </c>
      <c r="Z16" s="256">
        <f>IF(ISBLANK(Výsledky!$DQ$3),"",Výsledky!DQ83)</f>
        <v>0</v>
      </c>
      <c r="AA16" s="256">
        <f>IF(ISBLANK(Výsledky!$DX$3),"",Výsledky!DX83)</f>
        <v>0</v>
      </c>
      <c r="AB16" s="256">
        <f>IF(ISBLANK(Výsledky!$EE$3),"",Výsledky!EE83)</f>
        <v>30</v>
      </c>
      <c r="AC16" s="256">
        <f>IF(ISBLANK(Výsledky!$EL$3),"",Výsledky!EL83)</f>
        <v>40</v>
      </c>
      <c r="AD16" s="256">
        <f>IF(ISBLANK(Výsledky!$ES$3),"",Výsledky!ES83)</f>
        <v>50</v>
      </c>
      <c r="AE16" s="256">
        <f>IF(ISBLANK(Výsledky!$EZ$3),"",Výsledky!EZ83)</f>
        <v>40</v>
      </c>
      <c r="AF16" s="256">
        <f>IF(ISBLANK(Výsledky!$FG$3),"",Výsledky!FG83)</f>
        <v>20</v>
      </c>
      <c r="AG16" s="256">
        <f>IF(ISBLANK(Výsledky!$FN$3),"",Výsledky!FN83)</f>
        <v>80</v>
      </c>
      <c r="AH16" s="256">
        <f>IF(ISBLANK(Výsledky!$FU$3),"",Výsledky!FU83)</f>
        <v>0</v>
      </c>
      <c r="AI16" s="256">
        <f>IF(ISBLANK(Výsledky!$GB$3),"",Výsledky!GB83)</f>
        <v>0</v>
      </c>
      <c r="AJ16" s="256">
        <f>IF(ISBLANK(Výsledky!$GI$3),"",Výsledky!GI83)</f>
        <v>50</v>
      </c>
      <c r="AK16" s="256">
        <f>IF(ISBLANK(Výsledky!$GP$3),"",Výsledky!GP83)</f>
        <v>10</v>
      </c>
      <c r="AL16" s="256">
        <f>IF(ISBLANK(Výsledky!$GW$3),"",Výsledky!GW83)</f>
        <v>60</v>
      </c>
      <c r="AM16" s="256">
        <f>IF(ISBLANK(Výsledky!$HD$3),"",Výsledky!HD83)</f>
        <v>40</v>
      </c>
      <c r="AN16" s="256">
        <f>IF(ISBLANK(Výsledky!$HK$3),"",Výsledky!HK83)</f>
        <v>0</v>
      </c>
      <c r="AO16" s="256">
        <f>IF(ISBLANK(Výsledky!$HR$3),"",Výsledky!HR83)</f>
        <v>30</v>
      </c>
      <c r="AP16" s="256">
        <f>IF(ISBLANK(Výsledky!$HY$3),"",Výsledky!HY83)</f>
        <v>40</v>
      </c>
      <c r="AQ16" s="256">
        <f>IF(ISBLANK(Výsledky!$IF$3),"",Výsledky!IF83)</f>
        <v>10</v>
      </c>
      <c r="AR16" s="256">
        <f>IF(ISBLANK(Výsledky!$IM$3),"",Výsledky!IM83)</f>
        <v>40</v>
      </c>
      <c r="AS16" s="256">
        <f>IF(ISBLANK(Výsledky!$IT$3),"",Výsledky!IT83)</f>
        <v>20</v>
      </c>
      <c r="AT16" s="256">
        <f>IF(ISBLANK(Výsledky!$JA$3),"",Výsledky!JA83)</f>
        <v>0</v>
      </c>
      <c r="AU16" s="256">
        <f>IF(ISBLANK(Výsledky!$JH$3),"",Výsledky!JH83)</f>
        <v>40</v>
      </c>
      <c r="AV16" s="256" t="str">
        <f>IF(ISBLANK(Výsledky!$JO$3),"",Výsledky!JO83)</f>
        <v/>
      </c>
      <c r="AW16" s="256">
        <f>IF(ISBLANK(Výsledky!$JV$3),"",Výsledky!JV83)</f>
        <v>40</v>
      </c>
      <c r="AX16" s="256" t="str">
        <f>IF(ISBLANK(Výsledky!$KC$3),"",Výsledky!KC83)</f>
        <v/>
      </c>
      <c r="AY16" s="256">
        <f>IF(ISBLANK(Výsledky!$KJ$3),"",Výsledky!KJ83)</f>
        <v>40</v>
      </c>
      <c r="AZ16" s="256">
        <f>IF(ISBLANK(Výsledky!$KQ$3),"",Výsledky!KQ83)</f>
        <v>0</v>
      </c>
      <c r="BA16" s="256">
        <f>IF(ISBLANK(Výsledky!$KX$3),"",Výsledky!KX83)</f>
        <v>40</v>
      </c>
      <c r="BB16" s="256">
        <f>IF(ISBLANK(Výsledky!$LE$3),"",Výsledky!LE83)</f>
        <v>20</v>
      </c>
      <c r="BC16" s="256">
        <f>IF(ISBLANK(Výsledky!$LL$3),"",Výsledky!LL83)</f>
        <v>20</v>
      </c>
      <c r="BD16" s="256">
        <f>IF(ISBLANK(Výsledky!$LS$3),"",Výsledky!LS83)</f>
        <v>10</v>
      </c>
      <c r="BE16" s="256" t="str">
        <f>IF(ISBLANK(Výsledky!$LZ$3),"",Výsledky!LZ83)</f>
        <v/>
      </c>
      <c r="BF16" s="256" t="str">
        <f>IF(ISBLANK(Výsledky!$MG$3),"",Výsledky!MG83)</f>
        <v/>
      </c>
      <c r="BG16" s="256" t="str">
        <f>IF(ISBLANK(Výsledky!$MN$3),"",Výsledky!MN83)</f>
        <v/>
      </c>
      <c r="BH16" s="256" t="str">
        <f>IF(ISBLANK(Výsledky!$MU$3),"",Výsledky!MU83)</f>
        <v/>
      </c>
      <c r="BI16" s="256" t="str">
        <f>IF(ISBLANK(Výsledky!$NB$3),"",Výsledky!NB83)</f>
        <v/>
      </c>
      <c r="BJ16" s="256" t="str">
        <f>IF(ISBLANK(Výsledky!$NI$3),"",Výsledky!NI83)</f>
        <v/>
      </c>
      <c r="BK16" s="256" t="str">
        <f>IF(ISBLANK(Výsledky!$NP$3),"",Výsledky!NP83)</f>
        <v/>
      </c>
      <c r="BL16" s="256" t="str">
        <f>IF(ISBLANK(Výsledky!$NW$3),"",Výsledky!NW83)</f>
        <v/>
      </c>
      <c r="BM16" s="256" t="str">
        <f>IF(ISBLANK(Výsledky!$OD$3),"",Výsledky!OD83)</f>
        <v/>
      </c>
      <c r="BN16" s="256" t="str">
        <f>IF(ISBLANK(Výsledky!$OK$3),"",Výsledky!OK83)</f>
        <v/>
      </c>
      <c r="BO16" s="256" t="str">
        <f>IF(ISBLANK(Výsledky!$OR$3),"",Výsledky!OR83)</f>
        <v/>
      </c>
      <c r="BP16" s="256" t="str">
        <f>IF(ISBLANK(Výsledky!$OY$3),"",Výsledky!OY83)</f>
        <v/>
      </c>
      <c r="BQ16" s="256" t="str">
        <f>IF(ISBLANK(Výsledky!$PF$3),"",Výsledky!PF83)</f>
        <v/>
      </c>
      <c r="BR16" s="256" t="str">
        <f>IF(ISBLANK(Výsledky!$PM$3),"",Výsledky!PM83)</f>
        <v/>
      </c>
      <c r="BS16" s="256" t="str">
        <f>IF(ISBLANK(Výsledky!$PT$3),"",Výsledky!PT83)</f>
        <v/>
      </c>
      <c r="BT16" s="256" t="str">
        <f>IF(ISBLANK(Výsledky!$QA$3),"",Výsledky!QA83)</f>
        <v/>
      </c>
      <c r="BU16" s="256" t="str">
        <f>IF(ISBLANK(Výsledky!$QH$3),"",Výsledky!QH83)</f>
        <v/>
      </c>
      <c r="BV16" s="256" t="str">
        <f>IF(ISBLANK(Výsledky!$QO$3),"",Výsledky!QO83)</f>
        <v/>
      </c>
      <c r="BW16" s="291" t="str">
        <f>IF(ISBLANK(Výsledky!$QV$3),"",Výsledky!QV83)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3.8">
      <c r="A17" s="1"/>
      <c r="B17" s="240" t="s">
        <v>105</v>
      </c>
      <c r="C17" s="53">
        <f>Tipy!A29</f>
        <v>62</v>
      </c>
      <c r="D17" s="242" t="str">
        <f>IF(Tipy!B29="","",Tipy!B29)</f>
        <v>KokiBR</v>
      </c>
      <c r="E17" s="51">
        <f>SUM(F17:J17)</f>
        <v>1470</v>
      </c>
      <c r="F17" s="246">
        <f>IF(ISBLANK(Výsledky!$I$3),"-",SUM(K17:O17,Q17,S17,U17,V17,X17,Z17,AB17,AC17,AE17:AG17,AI17,AK17:AM17,AP17,AS17:AU17,AW17,AY17,BB17,BD17,BG17:BJ17,BL17,BO17,BP17,BR17,BT17,BU17))</f>
        <v>1010</v>
      </c>
      <c r="G17" s="267">
        <f>IF(ISBLANK(Výsledky!$AY$3),"-",SUM(P17,T17,W17,AA17,AD17,AH17,AV17,AX17,BC17,BE17,BK17,BM17,BQ17,BS17,BV17))</f>
        <v>230</v>
      </c>
      <c r="H17" s="268">
        <f>IF(ISBLANK(Výsledky!$BM$3),"-",SUM(R17,Y17,AJ17,AO17,AQ17,AZ17))</f>
        <v>170</v>
      </c>
      <c r="I17" s="247">
        <f>IF(ISBLANK(Výsledky!$GI$3),"-",SUM(AN17,AR17,BA17,BF17,BN17,BW17))</f>
        <v>60</v>
      </c>
      <c r="J17" s="262" t="str">
        <f>IF(ISBLANK(Výsledky!$I$3),"",Výsledky!I43)</f>
        <v>-</v>
      </c>
      <c r="K17" s="265">
        <f>IF(ISBLANK(Výsledky!$P$3),"",Výsledky!P35)</f>
        <v>100</v>
      </c>
      <c r="L17" s="266">
        <f>IF(ISBLANK(Výsledky!$W$3),"",Výsledky!W35)</f>
        <v>50</v>
      </c>
      <c r="M17" s="256">
        <f>IF(ISBLANK(Výsledky!$AD$3),"",Výsledky!AD35)</f>
        <v>10</v>
      </c>
      <c r="N17" s="256">
        <f>IF(ISBLANK(Výsledky!$AK$3),"",Výsledky!AK35)</f>
        <v>50</v>
      </c>
      <c r="O17" s="256">
        <f>IF(ISBLANK(Výsledky!$AR$3),"",Výsledky!AR35)</f>
        <v>60</v>
      </c>
      <c r="P17" s="256">
        <f>IF(ISBLANK(Výsledky!$AY$3),"",Výsledky!AY35)</f>
        <v>80</v>
      </c>
      <c r="Q17" s="256">
        <f>IF(ISBLANK(Výsledky!$BF$3),"",Výsledky!BF35)</f>
        <v>50</v>
      </c>
      <c r="R17" s="256">
        <f>IF(ISBLANK(Výsledky!$BM$3),"",Výsledky!BM35)</f>
        <v>60</v>
      </c>
      <c r="S17" s="256">
        <f>IF(ISBLANK(Výsledky!$BT$3),"",Výsledky!BT35)</f>
        <v>0</v>
      </c>
      <c r="T17" s="256" t="str">
        <f>IF(ISBLANK(Výsledky!$CA$3),"",Výsledky!CA35)</f>
        <v>-</v>
      </c>
      <c r="U17" s="256">
        <f>IF(ISBLANK(Výsledky!$CH$3),"",Výsledky!CH35)</f>
        <v>20</v>
      </c>
      <c r="V17" s="256">
        <f>IF(ISBLANK(Výsledky!$CO$3),"",Výsledky!CO35)</f>
        <v>40</v>
      </c>
      <c r="W17" s="256">
        <f>IF(ISBLANK(Výsledky!$CV$3),"",Výsledky!CV35)</f>
        <v>60</v>
      </c>
      <c r="X17" s="256">
        <f>IF(ISBLANK(Výsledky!$DC$3),"",Výsledky!DC35)</f>
        <v>70</v>
      </c>
      <c r="Y17" s="256">
        <f>IF(ISBLANK(Výsledky!$DJ$3),"",Výsledky!DJ35)</f>
        <v>30</v>
      </c>
      <c r="Z17" s="256">
        <f>IF(ISBLANK(Výsledky!$DQ$3),"",Výsledky!DQ35)</f>
        <v>0</v>
      </c>
      <c r="AA17" s="256">
        <f>IF(ISBLANK(Výsledky!$DX$3),"",Výsledky!DX35)</f>
        <v>0</v>
      </c>
      <c r="AB17" s="256">
        <f>IF(ISBLANK(Výsledky!$EE$3),"",Výsledky!EE35)</f>
        <v>40</v>
      </c>
      <c r="AC17" s="256">
        <f>IF(ISBLANK(Výsledky!$EL$3),"",Výsledky!EL35)</f>
        <v>0</v>
      </c>
      <c r="AD17" s="256">
        <f>IF(ISBLANK(Výsledky!$ES$3),"",Výsledky!ES35)</f>
        <v>50</v>
      </c>
      <c r="AE17" s="256">
        <f>IF(ISBLANK(Výsledky!$EZ$3),"",Výsledky!EZ35)</f>
        <v>20</v>
      </c>
      <c r="AF17" s="256">
        <f>IF(ISBLANK(Výsledky!$FG$3),"",Výsledky!FG35)</f>
        <v>50</v>
      </c>
      <c r="AG17" s="256">
        <f>IF(ISBLANK(Výsledky!$FN$3),"",Výsledky!FN35)</f>
        <v>50</v>
      </c>
      <c r="AH17" s="256">
        <f>IF(ISBLANK(Výsledky!$FU$3),"",Výsledky!FU35)</f>
        <v>0</v>
      </c>
      <c r="AI17" s="256">
        <f>IF(ISBLANK(Výsledky!$GB$3),"",Výsledky!GB35)</f>
        <v>0</v>
      </c>
      <c r="AJ17" s="256">
        <f>IF(ISBLANK(Výsledky!$GI$3),"",Výsledky!GI35)</f>
        <v>60</v>
      </c>
      <c r="AK17" s="256">
        <f>IF(ISBLANK(Výsledky!$GP$3),"",Výsledky!GP35)</f>
        <v>50</v>
      </c>
      <c r="AL17" s="256">
        <f>IF(ISBLANK(Výsledky!$GW$3),"",Výsledky!GW35)</f>
        <v>30</v>
      </c>
      <c r="AM17" s="256">
        <f>IF(ISBLANK(Výsledky!$HD$3),"",Výsledky!HD35)</f>
        <v>50</v>
      </c>
      <c r="AN17" s="256">
        <f>IF(ISBLANK(Výsledky!$HK$3),"",Výsledky!HK35)</f>
        <v>0</v>
      </c>
      <c r="AO17" s="256">
        <f>IF(ISBLANK(Výsledky!$HR$3),"",Výsledky!HR35)</f>
        <v>20</v>
      </c>
      <c r="AP17" s="256">
        <f>IF(ISBLANK(Výsledky!$HY$3),"",Výsledky!HY35)</f>
        <v>40</v>
      </c>
      <c r="AQ17" s="256">
        <f>IF(ISBLANK(Výsledky!$IF$3),"",Výsledky!IF35)</f>
        <v>0</v>
      </c>
      <c r="AR17" s="256">
        <f>IF(ISBLANK(Výsledky!$IM$3),"",Výsledky!IM35)</f>
        <v>40</v>
      </c>
      <c r="AS17" s="256">
        <f>IF(ISBLANK(Výsledky!$IT$3),"",Výsledky!IT35)</f>
        <v>50</v>
      </c>
      <c r="AT17" s="256">
        <f>IF(ISBLANK(Výsledky!$JA$3),"",Výsledky!JA35)</f>
        <v>0</v>
      </c>
      <c r="AU17" s="256">
        <f>IF(ISBLANK(Výsledky!$JH$3),"",Výsledky!JH35)</f>
        <v>80</v>
      </c>
      <c r="AV17" s="256" t="str">
        <f>IF(ISBLANK(Výsledky!$JO$3),"",Výsledky!JO35)</f>
        <v/>
      </c>
      <c r="AW17" s="256">
        <f>IF(ISBLANK(Výsledky!$JV$3),"",Výsledky!JV35)</f>
        <v>50</v>
      </c>
      <c r="AX17" s="256" t="str">
        <f>IF(ISBLANK(Výsledky!$KC$3),"",Výsledky!KC35)</f>
        <v/>
      </c>
      <c r="AY17" s="256">
        <f>IF(ISBLANK(Výsledky!$KJ$3),"",Výsledky!KJ35)</f>
        <v>30</v>
      </c>
      <c r="AZ17" s="256">
        <f>IF(ISBLANK(Výsledky!$KQ$3),"",Výsledky!KQ35)</f>
        <v>0</v>
      </c>
      <c r="BA17" s="256">
        <f>IF(ISBLANK(Výsledky!$KX$3),"",Výsledky!KX35)</f>
        <v>20</v>
      </c>
      <c r="BB17" s="256">
        <f>IF(ISBLANK(Výsledky!$LE$3),"",Výsledky!LE35)</f>
        <v>20</v>
      </c>
      <c r="BC17" s="256">
        <f>IF(ISBLANK(Výsledky!$LL$3),"",Výsledky!LL35)</f>
        <v>40</v>
      </c>
      <c r="BD17" s="256">
        <f>IF(ISBLANK(Výsledky!$LS$3),"",Výsledky!LS35)</f>
        <v>0</v>
      </c>
      <c r="BE17" s="256" t="str">
        <f>IF(ISBLANK(Výsledky!$LZ$3),"",Výsledky!LZ35)</f>
        <v/>
      </c>
      <c r="BF17" s="256" t="str">
        <f>IF(ISBLANK(Výsledky!$MG$3),"",Výsledky!MG35)</f>
        <v/>
      </c>
      <c r="BG17" s="256" t="str">
        <f>IF(ISBLANK(Výsledky!$MN$3),"",Výsledky!MN35)</f>
        <v/>
      </c>
      <c r="BH17" s="256" t="str">
        <f>IF(ISBLANK(Výsledky!$MU$3),"",Výsledky!MU35)</f>
        <v/>
      </c>
      <c r="BI17" s="256" t="str">
        <f>IF(ISBLANK(Výsledky!$NB$3),"",Výsledky!NB35)</f>
        <v/>
      </c>
      <c r="BJ17" s="256" t="str">
        <f>IF(ISBLANK(Výsledky!$NI$3),"",Výsledky!NI35)</f>
        <v/>
      </c>
      <c r="BK17" s="256" t="str">
        <f>IF(ISBLANK(Výsledky!$NP$3),"",Výsledky!NP35)</f>
        <v/>
      </c>
      <c r="BL17" s="256" t="str">
        <f>IF(ISBLANK(Výsledky!$NW$3),"",Výsledky!NW35)</f>
        <v/>
      </c>
      <c r="BM17" s="256" t="str">
        <f>IF(ISBLANK(Výsledky!$OD$3),"",Výsledky!OD35)</f>
        <v/>
      </c>
      <c r="BN17" s="256" t="str">
        <f>IF(ISBLANK(Výsledky!$OK$3),"",Výsledky!OK35)</f>
        <v/>
      </c>
      <c r="BO17" s="256" t="str">
        <f>IF(ISBLANK(Výsledky!$OR$3),"",Výsledky!OR35)</f>
        <v/>
      </c>
      <c r="BP17" s="256" t="str">
        <f>IF(ISBLANK(Výsledky!$OY$3),"",Výsledky!OY35)</f>
        <v/>
      </c>
      <c r="BQ17" s="256" t="str">
        <f>IF(ISBLANK(Výsledky!$PF$3),"",Výsledky!PF35)</f>
        <v/>
      </c>
      <c r="BR17" s="256" t="str">
        <f>IF(ISBLANK(Výsledky!$PM$3),"",Výsledky!PM35)</f>
        <v/>
      </c>
      <c r="BS17" s="256" t="str">
        <f>IF(ISBLANK(Výsledky!$PT$3),"",Výsledky!PT35)</f>
        <v/>
      </c>
      <c r="BT17" s="256" t="str">
        <f>IF(ISBLANK(Výsledky!$QA$3),"",Výsledky!QA35)</f>
        <v/>
      </c>
      <c r="BU17" s="256" t="str">
        <f>IF(ISBLANK(Výsledky!$QH$3),"",Výsledky!QH35)</f>
        <v/>
      </c>
      <c r="BV17" s="256" t="str">
        <f>IF(ISBLANK(Výsledky!$QO$3),"",Výsledky!QO35)</f>
        <v/>
      </c>
      <c r="BW17" s="291" t="str">
        <f>IF(ISBLANK(Výsledky!$QV$3),"",Výsledky!QV35)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3.8">
      <c r="A18" s="1"/>
      <c r="B18" s="240" t="s">
        <v>106</v>
      </c>
      <c r="C18" s="53">
        <f>Tipy!A49</f>
        <v>3</v>
      </c>
      <c r="D18" s="242" t="str">
        <f>IF(Tipy!B49="","",Tipy!B49)</f>
        <v>ninetysix8</v>
      </c>
      <c r="E18" s="51">
        <f>SUM(F18:J18)</f>
        <v>1460</v>
      </c>
      <c r="F18" s="246">
        <f>IF(ISBLANK(Výsledky!$I$3),"-",SUM(K18:O18,Q18,S18,U18,V18,X18,Z18,AB18,AC18,AE18:AG18,AI18,AK18:AM18,AP18,AS18:AU18,AW18,AY18,BB18,BD18,BG18:BJ18,BL18,BO18,BP18,BR18,BT18,BU18))</f>
        <v>940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160</v>
      </c>
      <c r="I18" s="247">
        <f>IF(ISBLANK(Výsledky!$GI$3),"-",SUM(AN18,AR18,BA18,BF18,BN18,BW18))</f>
        <v>130</v>
      </c>
      <c r="J18" s="262" t="str">
        <f>IF(ISBLANK(Výsledky!$I$3),"",Výsledky!I55)</f>
        <v>-</v>
      </c>
      <c r="K18" s="265">
        <f>IF(ISBLANK(Výsledky!$P$3),"",Výsledky!P55)</f>
        <v>20</v>
      </c>
      <c r="L18" s="266">
        <f>IF(ISBLANK(Výsledky!$W$3),"",Výsledky!W55)</f>
        <v>80</v>
      </c>
      <c r="M18" s="256">
        <f>IF(ISBLANK(Výsledky!$AD$3),"",Výsledky!AD55)</f>
        <v>20</v>
      </c>
      <c r="N18" s="256">
        <f>IF(ISBLANK(Výsledky!$AK$3),"",Výsledky!AK55)</f>
        <v>50</v>
      </c>
      <c r="O18" s="256">
        <f>IF(ISBLANK(Výsledky!$AR$3),"",Výsledky!AR55)</f>
        <v>50</v>
      </c>
      <c r="P18" s="256">
        <f>IF(ISBLANK(Výsledky!$AY$3),"",Výsledky!AY55)</f>
        <v>30</v>
      </c>
      <c r="Q18" s="256">
        <f>IF(ISBLANK(Výsledky!$BF$3),"",Výsledky!BF55)</f>
        <v>50</v>
      </c>
      <c r="R18" s="256">
        <f>IF(ISBLANK(Výsledky!$BM$3),"",Výsledky!BM55)</f>
        <v>50</v>
      </c>
      <c r="S18" s="256">
        <f>IF(ISBLANK(Výsledky!$BT$3),"",Výsledky!BT55)</f>
        <v>0</v>
      </c>
      <c r="T18" s="256">
        <f>IF(ISBLANK(Výsledky!$CA$3),"",Výsledky!CA55)</f>
        <v>20</v>
      </c>
      <c r="U18" s="256">
        <f>IF(ISBLANK(Výsledky!$CH$3),"",Výsledky!CH55)</f>
        <v>0</v>
      </c>
      <c r="V18" s="256">
        <f>IF(ISBLANK(Výsledky!$CO$3),"",Výsledky!CO55)</f>
        <v>40</v>
      </c>
      <c r="W18" s="256">
        <f>IF(ISBLANK(Výsledky!$CV$3),"",Výsledky!CV55)</f>
        <v>40</v>
      </c>
      <c r="X18" s="256">
        <f>IF(ISBLANK(Výsledky!$DC$3),"",Výsledky!DC55)</f>
        <v>80</v>
      </c>
      <c r="Y18" s="256">
        <f>IF(ISBLANK(Výsledky!$DJ$3),"",Výsledky!DJ55)</f>
        <v>40</v>
      </c>
      <c r="Z18" s="256">
        <f>IF(ISBLANK(Výsledky!$DQ$3),"",Výsledky!DQ55)</f>
        <v>0</v>
      </c>
      <c r="AA18" s="256">
        <f>IF(ISBLANK(Výsledky!$DX$3),"",Výsledky!DX55)</f>
        <v>0</v>
      </c>
      <c r="AB18" s="256">
        <f>IF(ISBLANK(Výsledky!$EE$3),"",Výsledky!EE55)</f>
        <v>40</v>
      </c>
      <c r="AC18" s="256">
        <f>IF(ISBLANK(Výsledky!$EL$3),"",Výsledky!EL55)</f>
        <v>0</v>
      </c>
      <c r="AD18" s="256">
        <f>IF(ISBLANK(Výsledky!$ES$3),"",Výsledky!ES55)</f>
        <v>60</v>
      </c>
      <c r="AE18" s="256">
        <f>IF(ISBLANK(Výsledky!$EZ$3),"",Výsledky!EZ55)</f>
        <v>20</v>
      </c>
      <c r="AF18" s="256">
        <f>IF(ISBLANK(Výsledky!$FG$3),"",Výsledky!FG55)</f>
        <v>20</v>
      </c>
      <c r="AG18" s="256">
        <f>IF(ISBLANK(Výsledky!$FN$3),"",Výsledky!FN55)</f>
        <v>70</v>
      </c>
      <c r="AH18" s="256">
        <f>IF(ISBLANK(Výsledky!$FU$3),"",Výsledky!FU55)</f>
        <v>20</v>
      </c>
      <c r="AI18" s="256">
        <f>IF(ISBLANK(Výsledky!$GB$3),"",Výsledky!GB55)</f>
        <v>0</v>
      </c>
      <c r="AJ18" s="256">
        <f>IF(ISBLANK(Výsledky!$GI$3),"",Výsledky!GI55)</f>
        <v>50</v>
      </c>
      <c r="AK18" s="256">
        <f>IF(ISBLANK(Výsledky!$GP$3),"",Výsledky!GP55)</f>
        <v>50</v>
      </c>
      <c r="AL18" s="256">
        <f>IF(ISBLANK(Výsledky!$GW$3),"",Výsledky!GW55)</f>
        <v>60</v>
      </c>
      <c r="AM18" s="256">
        <f>IF(ISBLANK(Výsledky!$HD$3),"",Výsledky!HD55)</f>
        <v>40</v>
      </c>
      <c r="AN18" s="256">
        <f>IF(ISBLANK(Výsledky!$HK$3),"",Výsledky!HK55)</f>
        <v>40</v>
      </c>
      <c r="AO18" s="256">
        <f>IF(ISBLANK(Výsledky!$HR$3),"",Výsledky!HR55)</f>
        <v>20</v>
      </c>
      <c r="AP18" s="256">
        <f>IF(ISBLANK(Výsledky!$HY$3),"",Výsledky!HY55)</f>
        <v>50</v>
      </c>
      <c r="AQ18" s="256">
        <f>IF(ISBLANK(Výsledky!$IF$3),"",Výsledky!IF55)</f>
        <v>0</v>
      </c>
      <c r="AR18" s="256">
        <f>IF(ISBLANK(Výsledky!$IM$3),"",Výsledky!IM55)</f>
        <v>60</v>
      </c>
      <c r="AS18" s="256">
        <f>IF(ISBLANK(Výsledky!$IT$3),"",Výsledky!IT55)</f>
        <v>30</v>
      </c>
      <c r="AT18" s="256">
        <f>IF(ISBLANK(Výsledky!$JA$3),"",Výsledky!JA55)</f>
        <v>0</v>
      </c>
      <c r="AU18" s="256">
        <f>IF(ISBLANK(Výsledky!$JH$3),"",Výsledky!JH55)</f>
        <v>40</v>
      </c>
      <c r="AV18" s="256" t="str">
        <f>IF(ISBLANK(Výsledky!$JO$3),"",Výsledky!JO55)</f>
        <v/>
      </c>
      <c r="AW18" s="256">
        <f>IF(ISBLANK(Výsledky!$JV$3),"",Výsledky!JV55)</f>
        <v>40</v>
      </c>
      <c r="AX18" s="256" t="str">
        <f>IF(ISBLANK(Výsledky!$KC$3),"",Výsledky!KC55)</f>
        <v/>
      </c>
      <c r="AY18" s="256">
        <f>IF(ISBLANK(Výsledky!$KJ$3),"",Výsledky!KJ55)</f>
        <v>50</v>
      </c>
      <c r="AZ18" s="256">
        <f>IF(ISBLANK(Výsledky!$KQ$3),"",Výsledky!KQ55)</f>
        <v>0</v>
      </c>
      <c r="BA18" s="256">
        <f>IF(ISBLANK(Výsledky!$KX$3),"",Výsledky!KX55)</f>
        <v>30</v>
      </c>
      <c r="BB18" s="256">
        <f>IF(ISBLANK(Výsledky!$LE$3),"",Výsledky!LE55)</f>
        <v>30</v>
      </c>
      <c r="BC18" s="256">
        <f>IF(ISBLANK(Výsledky!$LL$3),"",Výsledky!LL55)</f>
        <v>60</v>
      </c>
      <c r="BD18" s="256">
        <f>IF(ISBLANK(Výsledky!$LS$3),"",Výsledky!LS55)</f>
        <v>10</v>
      </c>
      <c r="BE18" s="256" t="str">
        <f>IF(ISBLANK(Výsledky!$LZ$3),"",Výsledky!LZ55)</f>
        <v/>
      </c>
      <c r="BF18" s="256" t="str">
        <f>IF(ISBLANK(Výsledky!$MG$3),"",Výsledky!MG55)</f>
        <v/>
      </c>
      <c r="BG18" s="256" t="str">
        <f>IF(ISBLANK(Výsledky!$MN$3),"",Výsledky!MN55)</f>
        <v/>
      </c>
      <c r="BH18" s="256" t="str">
        <f>IF(ISBLANK(Výsledky!$MU$3),"",Výsledky!MU55)</f>
        <v/>
      </c>
      <c r="BI18" s="256" t="str">
        <f>IF(ISBLANK(Výsledky!$NB$3),"",Výsledky!NB55)</f>
        <v/>
      </c>
      <c r="BJ18" s="256" t="str">
        <f>IF(ISBLANK(Výsledky!$NI$3),"",Výsledky!NI55)</f>
        <v/>
      </c>
      <c r="BK18" s="256" t="str">
        <f>IF(ISBLANK(Výsledky!$NP$3),"",Výsledky!NP55)</f>
        <v/>
      </c>
      <c r="BL18" s="256" t="str">
        <f>IF(ISBLANK(Výsledky!$NW$3),"",Výsledky!NW55)</f>
        <v/>
      </c>
      <c r="BM18" s="256" t="str">
        <f>IF(ISBLANK(Výsledky!$OD$3),"",Výsledky!OD55)</f>
        <v/>
      </c>
      <c r="BN18" s="256" t="str">
        <f>IF(ISBLANK(Výsledky!$OK$3),"",Výsledky!OK55)</f>
        <v/>
      </c>
      <c r="BO18" s="256" t="str">
        <f>IF(ISBLANK(Výsledky!$OR$3),"",Výsledky!OR55)</f>
        <v/>
      </c>
      <c r="BP18" s="256" t="str">
        <f>IF(ISBLANK(Výsledky!$OY$3),"",Výsledky!OY55)</f>
        <v/>
      </c>
      <c r="BQ18" s="256" t="str">
        <f>IF(ISBLANK(Výsledky!$PF$3),"",Výsledky!PF55)</f>
        <v/>
      </c>
      <c r="BR18" s="256" t="str">
        <f>IF(ISBLANK(Výsledky!$PM$3),"",Výsledky!PM55)</f>
        <v/>
      </c>
      <c r="BS18" s="256" t="str">
        <f>IF(ISBLANK(Výsledky!$PT$3),"",Výsledky!PT55)</f>
        <v/>
      </c>
      <c r="BT18" s="256" t="str">
        <f>IF(ISBLANK(Výsledky!$QA$3),"",Výsledky!QA55)</f>
        <v/>
      </c>
      <c r="BU18" s="256" t="str">
        <f>IF(ISBLANK(Výsledky!$QH$3),"",Výsledky!QH55)</f>
        <v/>
      </c>
      <c r="BV18" s="256" t="str">
        <f>IF(ISBLANK(Výsledky!$QO$3),"",Výsledky!QO55)</f>
        <v/>
      </c>
      <c r="BW18" s="291" t="str">
        <f>IF(ISBLANK(Výsledky!$QV$3),"",Výsledky!QV55)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3.8">
      <c r="A19" s="1"/>
      <c r="B19" s="240" t="s">
        <v>107</v>
      </c>
      <c r="C19" s="53">
        <f>Tipy!A12</f>
        <v>48</v>
      </c>
      <c r="D19" s="242" t="str">
        <f>IF(Tipy!B12="","",Tipy!B12)</f>
        <v>Blakes</v>
      </c>
      <c r="E19" s="51">
        <f>SUM(F19:J19)</f>
        <v>1460</v>
      </c>
      <c r="F19" s="246">
        <f>IF(ISBLANK(Výsledky!$I$3),"-",SUM(K19:O19,Q19,S19,U19,V19,X19,Z19,AB19,AC19,AE19:AG19,AI19,AK19:AM19,AP19,AS19:AU19,AW19,AY19,BB19,BD19,BG19:BJ19,BL19,BO19,BP19,BR19,BT19,BU19))</f>
        <v>1010</v>
      </c>
      <c r="G19" s="267">
        <f>IF(ISBLANK(Výsledky!$AY$3),"-",SUM(P19,T19,W19,AA19,AD19,AH19,AV19,AX19,BC19,BE19,BK19,BM19,BQ19,BS19,BV19))</f>
        <v>180</v>
      </c>
      <c r="H19" s="268">
        <f>IF(ISBLANK(Výsledky!$BM$3),"-",SUM(R19,Y19,AJ19,AO19,AQ19,AZ19))</f>
        <v>150</v>
      </c>
      <c r="I19" s="247">
        <f>IF(ISBLANK(Výsledky!$GI$3),"-",SUM(AN19,AR19,BA19,BF19,BN19,BW19))</f>
        <v>120</v>
      </c>
      <c r="J19" s="262" t="str">
        <f>IF(ISBLANK(Výsledky!$I$3),"",Výsledky!I18)</f>
        <v>-</v>
      </c>
      <c r="K19" s="265">
        <f>IF(ISBLANK(Výsledky!$P$3),"",Výsledky!P18)</f>
        <v>80</v>
      </c>
      <c r="L19" s="266">
        <f>IF(ISBLANK(Výsledky!$W$3),"",Výsledky!W18)</f>
        <v>80</v>
      </c>
      <c r="M19" s="256">
        <f>IF(ISBLANK(Výsledky!$AD$3),"",Výsledky!AD18)</f>
        <v>60</v>
      </c>
      <c r="N19" s="256">
        <f>IF(ISBLANK(Výsledky!$AK$3),"",Výsledky!AK18)</f>
        <v>20</v>
      </c>
      <c r="O19" s="256">
        <f>IF(ISBLANK(Výsledky!$AR$3),"",Výsledky!AR18)</f>
        <v>50</v>
      </c>
      <c r="P19" s="256">
        <f>IF(ISBLANK(Výsledky!$AY$3),"",Výsledky!AY18)</f>
        <v>30</v>
      </c>
      <c r="Q19" s="256" t="str">
        <f>IF(ISBLANK(Výsledky!$BF$3),"",Výsledky!BF18)</f>
        <v>-</v>
      </c>
      <c r="R19" s="256">
        <f>IF(ISBLANK(Výsledky!$BM$3),"",Výsledky!BM18)</f>
        <v>40</v>
      </c>
      <c r="S19" s="256">
        <f>IF(ISBLANK(Výsledky!$BT$3),"",Výsledky!BT18)</f>
        <v>0</v>
      </c>
      <c r="T19" s="256">
        <f>IF(ISBLANK(Výsledky!$CA$3),"",Výsledky!CA18)</f>
        <v>20</v>
      </c>
      <c r="U19" s="256">
        <f>IF(ISBLANK(Výsledky!$CH$3),"",Výsledky!CH18)</f>
        <v>10</v>
      </c>
      <c r="V19" s="256">
        <f>IF(ISBLANK(Výsledky!$CO$3),"",Výsledky!CO18)</f>
        <v>20</v>
      </c>
      <c r="W19" s="256">
        <f>IF(ISBLANK(Výsledky!$CV$3),"",Výsledky!CV18)</f>
        <v>40</v>
      </c>
      <c r="X19" s="256">
        <f>IF(ISBLANK(Výsledky!$DC$3),"",Výsledky!DC18)</f>
        <v>50</v>
      </c>
      <c r="Y19" s="256">
        <f>IF(ISBLANK(Výsledky!$DJ$3),"",Výsledky!DJ18)</f>
        <v>60</v>
      </c>
      <c r="Z19" s="256">
        <f>IF(ISBLANK(Výsledky!$DQ$3),"",Výsledky!DQ18)</f>
        <v>0</v>
      </c>
      <c r="AA19" s="256" t="str">
        <f>IF(ISBLANK(Výsledky!$DX$3),"",Výsledky!DX18)</f>
        <v>-</v>
      </c>
      <c r="AB19" s="256">
        <f>IF(ISBLANK(Výsledky!$EE$3),"",Výsledky!EE18)</f>
        <v>0</v>
      </c>
      <c r="AC19" s="256">
        <f>IF(ISBLANK(Výsledky!$EL$3),"",Výsledky!EL18)</f>
        <v>60</v>
      </c>
      <c r="AD19" s="256">
        <f>IF(ISBLANK(Výsledky!$ES$3),"",Výsledky!ES18)</f>
        <v>40</v>
      </c>
      <c r="AE19" s="256">
        <f>IF(ISBLANK(Výsledky!$EZ$3),"",Výsledky!EZ18)</f>
        <v>40</v>
      </c>
      <c r="AF19" s="256">
        <f>IF(ISBLANK(Výsledky!$FG$3),"",Výsledky!FG18)</f>
        <v>20</v>
      </c>
      <c r="AG19" s="256">
        <f>IF(ISBLANK(Výsledky!$FN$3),"",Výsledky!FN18)</f>
        <v>50</v>
      </c>
      <c r="AH19" s="256">
        <f>IF(ISBLANK(Výsledky!$FU$3),"",Výsledky!FU18)</f>
        <v>10</v>
      </c>
      <c r="AI19" s="256">
        <f>IF(ISBLANK(Výsledky!$GB$3),"",Výsledky!GB18)</f>
        <v>0</v>
      </c>
      <c r="AJ19" s="256">
        <f>IF(ISBLANK(Výsledky!$GI$3),"",Výsledky!GI18)</f>
        <v>20</v>
      </c>
      <c r="AK19" s="256">
        <f>IF(ISBLANK(Výsledky!$GP$3),"",Výsledky!GP18)</f>
        <v>70</v>
      </c>
      <c r="AL19" s="256">
        <f>IF(ISBLANK(Výsledky!$GW$3),"",Výsledky!GW18)</f>
        <v>50</v>
      </c>
      <c r="AM19" s="256">
        <f>IF(ISBLANK(Výsledky!$HD$3),"",Výsledky!HD18)</f>
        <v>40</v>
      </c>
      <c r="AN19" s="256">
        <f>IF(ISBLANK(Výsledky!$HK$3),"",Výsledky!HK18)</f>
        <v>0</v>
      </c>
      <c r="AO19" s="256" t="str">
        <f>IF(ISBLANK(Výsledky!$HR$3),"",Výsledky!HR18)</f>
        <v>-</v>
      </c>
      <c r="AP19" s="256">
        <f>IF(ISBLANK(Výsledky!$HY$3),"",Výsledky!HY18)</f>
        <v>40</v>
      </c>
      <c r="AQ19" s="256">
        <f>IF(ISBLANK(Výsledky!$IF$3),"",Výsledky!IF18)</f>
        <v>10</v>
      </c>
      <c r="AR19" s="256">
        <f>IF(ISBLANK(Výsledky!$IM$3),"",Výsledky!IM18)</f>
        <v>70</v>
      </c>
      <c r="AS19" s="256">
        <f>IF(ISBLANK(Výsledky!$IT$3),"",Výsledky!IT18)</f>
        <v>40</v>
      </c>
      <c r="AT19" s="256">
        <f>IF(ISBLANK(Výsledky!$JA$3),"",Výsledky!JA18)</f>
        <v>0</v>
      </c>
      <c r="AU19" s="256">
        <f>IF(ISBLANK(Výsledky!$JH$3),"",Výsledky!JH18)</f>
        <v>80</v>
      </c>
      <c r="AV19" s="256" t="str">
        <f>IF(ISBLANK(Výsledky!$JO$3),"",Výsledky!JO18)</f>
        <v/>
      </c>
      <c r="AW19" s="256">
        <f>IF(ISBLANK(Výsledky!$JV$3),"",Výsledky!JV18)</f>
        <v>30</v>
      </c>
      <c r="AX19" s="256" t="str">
        <f>IF(ISBLANK(Výsledky!$KC$3),"",Výsledky!KC18)</f>
        <v/>
      </c>
      <c r="AY19" s="256">
        <f>IF(ISBLANK(Výsledky!$KJ$3),"",Výsledky!KJ18)</f>
        <v>40</v>
      </c>
      <c r="AZ19" s="256">
        <f>IF(ISBLANK(Výsledky!$KQ$3),"",Výsledky!KQ18)</f>
        <v>20</v>
      </c>
      <c r="BA19" s="256">
        <f>IF(ISBLANK(Výsledky!$KX$3),"",Výsledky!KX18)</f>
        <v>50</v>
      </c>
      <c r="BB19" s="256">
        <f>IF(ISBLANK(Výsledky!$LE$3),"",Výsledky!LE18)</f>
        <v>20</v>
      </c>
      <c r="BC19" s="256">
        <f>IF(ISBLANK(Výsledky!$LL$3),"",Výsledky!LL18)</f>
        <v>40</v>
      </c>
      <c r="BD19" s="256">
        <f>IF(ISBLANK(Výsledky!$LS$3),"",Výsledky!LS18)</f>
        <v>60</v>
      </c>
      <c r="BE19" s="256" t="str">
        <f>IF(ISBLANK(Výsledky!$LZ$3),"",Výsledky!LZ18)</f>
        <v/>
      </c>
      <c r="BF19" s="256" t="str">
        <f>IF(ISBLANK(Výsledky!$MG$3),"",Výsledky!MG18)</f>
        <v/>
      </c>
      <c r="BG19" s="256" t="str">
        <f>IF(ISBLANK(Výsledky!$MN$3),"",Výsledky!MN18)</f>
        <v/>
      </c>
      <c r="BH19" s="256" t="str">
        <f>IF(ISBLANK(Výsledky!$MU$3),"",Výsledky!MU18)</f>
        <v/>
      </c>
      <c r="BI19" s="256" t="str">
        <f>IF(ISBLANK(Výsledky!$NB$3),"",Výsledky!NB18)</f>
        <v/>
      </c>
      <c r="BJ19" s="256" t="str">
        <f>IF(ISBLANK(Výsledky!$NI$3),"",Výsledky!NI18)</f>
        <v/>
      </c>
      <c r="BK19" s="256" t="str">
        <f>IF(ISBLANK(Výsledky!$NP$3),"",Výsledky!NP18)</f>
        <v/>
      </c>
      <c r="BL19" s="256" t="str">
        <f>IF(ISBLANK(Výsledky!$NW$3),"",Výsledky!NW18)</f>
        <v/>
      </c>
      <c r="BM19" s="256" t="str">
        <f>IF(ISBLANK(Výsledky!$OD$3),"",Výsledky!OD18)</f>
        <v/>
      </c>
      <c r="BN19" s="256" t="str">
        <f>IF(ISBLANK(Výsledky!$OK$3),"",Výsledky!OK18)</f>
        <v/>
      </c>
      <c r="BO19" s="256" t="str">
        <f>IF(ISBLANK(Výsledky!$OR$3),"",Výsledky!OR18)</f>
        <v/>
      </c>
      <c r="BP19" s="256" t="str">
        <f>IF(ISBLANK(Výsledky!$OY$3),"",Výsledky!OY18)</f>
        <v/>
      </c>
      <c r="BQ19" s="256" t="str">
        <f>IF(ISBLANK(Výsledky!$PF$3),"",Výsledky!PF18)</f>
        <v/>
      </c>
      <c r="BR19" s="256" t="str">
        <f>IF(ISBLANK(Výsledky!$PM$3),"",Výsledky!PM18)</f>
        <v/>
      </c>
      <c r="BS19" s="256" t="str">
        <f>IF(ISBLANK(Výsledky!$PT$3),"",Výsledky!PT18)</f>
        <v/>
      </c>
      <c r="BT19" s="256" t="str">
        <f>IF(ISBLANK(Výsledky!$QA$3),"",Výsledky!QA18)</f>
        <v/>
      </c>
      <c r="BU19" s="256" t="str">
        <f>IF(ISBLANK(Výsledky!$QH$3),"",Výsledky!QH18)</f>
        <v/>
      </c>
      <c r="BV19" s="256" t="str">
        <f>IF(ISBLANK(Výsledky!$QO$3),"",Výsledky!QO18)</f>
        <v/>
      </c>
      <c r="BW19" s="291" t="str">
        <f>IF(ISBLANK(Výsledky!$QV$3),"",Výsledky!QV18)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3.8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1440</v>
      </c>
      <c r="F20" s="246">
        <f>IF(ISBLANK(Výsledky!$I$3),"-",SUM(K20:O20,Q20,S20,U20,V20,X20,Z20,AB20,AC20,AE20:AG20,AI20,AK20:AM20,AP20,AS20:AU20,AW20,AY20,BB20,BD20,BG20:BJ20,BL20,BO20,BP20,BR20,BT20,BU20))</f>
        <v>980</v>
      </c>
      <c r="G20" s="267">
        <f>IF(ISBLANK(Výsledky!$AY$3),"-",SUM(P20,T20,W20,AA20,AD20,AH20,AV20,AX20,BC20,BE20,BK20,BM20,BQ20,BS20,BV20))</f>
        <v>170</v>
      </c>
      <c r="H20" s="268">
        <f>IF(ISBLANK(Výsledky!$BM$3),"-",SUM(R20,Y20,AJ20,AO20,AQ20,AZ20))</f>
        <v>220</v>
      </c>
      <c r="I20" s="247">
        <f>IF(ISBLANK(Výsledky!$GI$3),"-",SUM(AN20,AR20,BA20,BF20,BN20,BW20))</f>
        <v>70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>
        <f>IF(ISBLANK(Výsledky!$GW$3),"",Výsledky!GW12)</f>
        <v>40</v>
      </c>
      <c r="AM20" s="256">
        <f>IF(ISBLANK(Výsledky!$HD$3),"",Výsledky!HD12)</f>
        <v>60</v>
      </c>
      <c r="AN20" s="256">
        <f>IF(ISBLANK(Výsledky!$HK$3),"",Výsledky!HK12)</f>
        <v>20</v>
      </c>
      <c r="AO20" s="256">
        <f>IF(ISBLANK(Výsledky!$HR$3),"",Výsledky!HR12)</f>
        <v>40</v>
      </c>
      <c r="AP20" s="256">
        <f>IF(ISBLANK(Výsledky!$HY$3),"",Výsledky!HY12)</f>
        <v>40</v>
      </c>
      <c r="AQ20" s="256">
        <f>IF(ISBLANK(Výsledky!$IF$3),"",Výsledky!IF12)</f>
        <v>20</v>
      </c>
      <c r="AR20" s="256" t="str">
        <f>IF(ISBLANK(Výsledky!$IM$3),"",Výsledky!IM12)</f>
        <v>-</v>
      </c>
      <c r="AS20" s="256">
        <f>IF(ISBLANK(Výsledky!$IT$3),"",Výsledky!IT12)</f>
        <v>40</v>
      </c>
      <c r="AT20" s="256">
        <f>IF(ISBLANK(Výsledky!$JA$3),"",Výsledky!JA12)</f>
        <v>0</v>
      </c>
      <c r="AU20" s="256">
        <f>IF(ISBLANK(Výsledky!$JH$3),"",Výsledky!JH12)</f>
        <v>40</v>
      </c>
      <c r="AV20" s="256" t="str">
        <f>IF(ISBLANK(Výsledky!$JO$3),"",Výsledky!JO12)</f>
        <v/>
      </c>
      <c r="AW20" s="256">
        <f>IF(ISBLANK(Výsledky!$JV$3),"",Výsledky!JV12)</f>
        <v>40</v>
      </c>
      <c r="AX20" s="256" t="str">
        <f>IF(ISBLANK(Výsledky!$KC$3),"",Výsledky!KC12)</f>
        <v/>
      </c>
      <c r="AY20" s="256">
        <f>IF(ISBLANK(Výsledky!$KJ$3),"",Výsledky!KJ12)</f>
        <v>40</v>
      </c>
      <c r="AZ20" s="256">
        <f>IF(ISBLANK(Výsledky!$KQ$3),"",Výsledky!KQ12)</f>
        <v>0</v>
      </c>
      <c r="BA20" s="256">
        <f>IF(ISBLANK(Výsledky!$KX$3),"",Výsledky!KX12)</f>
        <v>50</v>
      </c>
      <c r="BB20" s="256">
        <f>IF(ISBLANK(Výsledky!$LE$3),"",Výsledky!LE12)</f>
        <v>40</v>
      </c>
      <c r="BC20" s="256">
        <f>IF(ISBLANK(Výsledky!$LL$3),"",Výsledky!LL12)</f>
        <v>40</v>
      </c>
      <c r="BD20" s="256">
        <f>IF(ISBLANK(Výsledky!$LS$3),"",Výsledky!LS12)</f>
        <v>0</v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3.8">
      <c r="A21" s="1"/>
      <c r="B21" s="240" t="s">
        <v>109</v>
      </c>
      <c r="C21" s="53">
        <f>Tipy!A78</f>
        <v>10</v>
      </c>
      <c r="D21" s="242" t="str">
        <f>IF(Tipy!B78="","",Tipy!B78)</f>
        <v>xO2</v>
      </c>
      <c r="E21" s="51">
        <f>SUM(F21:J21)</f>
        <v>1430</v>
      </c>
      <c r="F21" s="246">
        <f>IF(ISBLANK(Výsledky!$I$3),"-",SUM(K21:O21,Q21,S21,U21,V21,X21,Z21,AB21,AC21,AE21:AG21,AI21,AK21:AM21,AP21,AS21:AU21,AW21,AY21,BB21,BD21,BG21:BJ21,BL21,BO21,BP21,BR21,BT21,BU21))</f>
        <v>920</v>
      </c>
      <c r="G21" s="267">
        <f>IF(ISBLANK(Výsledky!$AY$3),"-",SUM(P21,T21,W21,AA21,AD21,AH21,AV21,AX21,BC21,BE21,BK21,BM21,BQ21,BS21,BV21))</f>
        <v>240</v>
      </c>
      <c r="H21" s="268">
        <f>IF(ISBLANK(Výsledky!$BM$3),"-",SUM(R21,Y21,AJ21,AO21,AQ21,AZ21))</f>
        <v>200</v>
      </c>
      <c r="I21" s="247">
        <f>IF(ISBLANK(Výsledky!$GI$3),"-",SUM(AN21,AR21,BA21,BF21,BN21,BW21))</f>
        <v>70</v>
      </c>
      <c r="J21" s="262" t="str">
        <f>IF(ISBLANK(Výsledky!$I$3),"",Výsledky!I82)</f>
        <v>-</v>
      </c>
      <c r="K21" s="265">
        <f>IF(ISBLANK(Výsledky!$P$3),"",Výsledky!P84)</f>
        <v>0</v>
      </c>
      <c r="L21" s="266">
        <f>IF(ISBLANK(Výsledky!$W$3),"",Výsledky!W84)</f>
        <v>40</v>
      </c>
      <c r="M21" s="256">
        <f>IF(ISBLANK(Výsledky!$AD$3),"",Výsledky!AD84)</f>
        <v>70</v>
      </c>
      <c r="N21" s="256">
        <f>IF(ISBLANK(Výsledky!$AK$3),"",Výsledky!AK84)</f>
        <v>30</v>
      </c>
      <c r="O21" s="256">
        <f>IF(ISBLANK(Výsledky!$AR$3),"",Výsledky!AR84)</f>
        <v>80</v>
      </c>
      <c r="P21" s="256">
        <f>IF(ISBLANK(Výsledky!$AY$3),"",Výsledky!AY84)</f>
        <v>50</v>
      </c>
      <c r="Q21" s="256">
        <f>IF(ISBLANK(Výsledky!$BF$3),"",Výsledky!BF84)</f>
        <v>80</v>
      </c>
      <c r="R21" s="256">
        <f>IF(ISBLANK(Výsledky!$BM$3),"",Výsledky!BM84)</f>
        <v>80</v>
      </c>
      <c r="S21" s="256">
        <f>IF(ISBLANK(Výsledky!$BT$3),"",Výsledky!BT84)</f>
        <v>0</v>
      </c>
      <c r="T21" s="256">
        <f>IF(ISBLANK(Výsledky!$CA$3),"",Výsledky!CA84)</f>
        <v>40</v>
      </c>
      <c r="U21" s="256">
        <f>IF(ISBLANK(Výsledky!$CH$3),"",Výsledky!CH84)</f>
        <v>0</v>
      </c>
      <c r="V21" s="256">
        <f>IF(ISBLANK(Výsledky!$CO$3),"",Výsledky!CO84)</f>
        <v>40</v>
      </c>
      <c r="W21" s="256">
        <f>IF(ISBLANK(Výsledky!$CV$3),"",Výsledky!CV84)</f>
        <v>40</v>
      </c>
      <c r="X21" s="256">
        <f>IF(ISBLANK(Výsledky!$DC$3),"",Výsledky!DC84)</f>
        <v>100</v>
      </c>
      <c r="Y21" s="256">
        <f>IF(ISBLANK(Výsledky!$DJ$3),"",Výsledky!DJ84)</f>
        <v>70</v>
      </c>
      <c r="Z21" s="256">
        <f>IF(ISBLANK(Výsledky!$DQ$3),"",Výsledky!DQ84)</f>
        <v>0</v>
      </c>
      <c r="AA21" s="256">
        <f>IF(ISBLANK(Výsledky!$DX$3),"",Výsledky!DX84)</f>
        <v>0</v>
      </c>
      <c r="AB21" s="256">
        <f>IF(ISBLANK(Výsledky!$EE$3),"",Výsledky!EE84)</f>
        <v>30</v>
      </c>
      <c r="AC21" s="256">
        <f>IF(ISBLANK(Výsledky!$EL$3),"",Výsledky!EL84)</f>
        <v>40</v>
      </c>
      <c r="AD21" s="256">
        <f>IF(ISBLANK(Výsledky!$ES$3),"",Výsledky!ES84)</f>
        <v>50</v>
      </c>
      <c r="AE21" s="256">
        <f>IF(ISBLANK(Výsledky!$EZ$3),"",Výsledky!EZ84)</f>
        <v>40</v>
      </c>
      <c r="AF21" s="256">
        <f>IF(ISBLANK(Výsledky!$FG$3),"",Výsledky!FG84)</f>
        <v>20</v>
      </c>
      <c r="AG21" s="256">
        <f>IF(ISBLANK(Výsledky!$FN$3),"",Výsledky!FN84)</f>
        <v>50</v>
      </c>
      <c r="AH21" s="256">
        <f>IF(ISBLANK(Výsledky!$FU$3),"",Výsledky!FU84)</f>
        <v>0</v>
      </c>
      <c r="AI21" s="256">
        <f>IF(ISBLANK(Výsledky!$GB$3),"",Výsledky!GB84)</f>
        <v>0</v>
      </c>
      <c r="AJ21" s="256">
        <f>IF(ISBLANK(Výsledky!$GI$3),"",Výsledky!GI84)</f>
        <v>20</v>
      </c>
      <c r="AK21" s="256">
        <f>IF(ISBLANK(Výsledky!$GP$3),"",Výsledky!GP84)</f>
        <v>0</v>
      </c>
      <c r="AL21" s="256">
        <f>IF(ISBLANK(Výsledky!$GW$3),"",Výsledky!GW84)</f>
        <v>40</v>
      </c>
      <c r="AM21" s="256">
        <f>IF(ISBLANK(Výsledky!$HD$3),"",Výsledky!HD84)</f>
        <v>40</v>
      </c>
      <c r="AN21" s="256">
        <f>IF(ISBLANK(Výsledky!$HK$3),"",Výsledky!HK84)</f>
        <v>0</v>
      </c>
      <c r="AO21" s="256">
        <f>IF(ISBLANK(Výsledky!$HR$3),"",Výsledky!HR84)</f>
        <v>30</v>
      </c>
      <c r="AP21" s="256">
        <f>IF(ISBLANK(Výsledky!$HY$3),"",Výsledky!HY84)</f>
        <v>40</v>
      </c>
      <c r="AQ21" s="256">
        <f>IF(ISBLANK(Výsledky!$IF$3),"",Výsledky!IF84)</f>
        <v>0</v>
      </c>
      <c r="AR21" s="256">
        <f>IF(ISBLANK(Výsledky!$IM$3),"",Výsledky!IM84)</f>
        <v>40</v>
      </c>
      <c r="AS21" s="256" t="str">
        <f>IF(ISBLANK(Výsledky!$IT$3),"",Výsledky!IT84)</f>
        <v>-</v>
      </c>
      <c r="AT21" s="256">
        <f>IF(ISBLANK(Výsledky!$JA$3),"",Výsledky!JA84)</f>
        <v>0</v>
      </c>
      <c r="AU21" s="256">
        <f>IF(ISBLANK(Výsledky!$JH$3),"",Výsledky!JH84)</f>
        <v>50</v>
      </c>
      <c r="AV21" s="256" t="str">
        <f>IF(ISBLANK(Výsledky!$JO$3),"",Výsledky!JO84)</f>
        <v/>
      </c>
      <c r="AW21" s="256">
        <f>IF(ISBLANK(Výsledky!$JV$3),"",Výsledky!JV84)</f>
        <v>50</v>
      </c>
      <c r="AX21" s="256" t="str">
        <f>IF(ISBLANK(Výsledky!$KC$3),"",Výsledky!KC84)</f>
        <v/>
      </c>
      <c r="AY21" s="256">
        <f>IF(ISBLANK(Výsledky!$KJ$3),"",Výsledky!KJ84)</f>
        <v>40</v>
      </c>
      <c r="AZ21" s="256">
        <f>IF(ISBLANK(Výsledky!$KQ$3),"",Výsledky!KQ84)</f>
        <v>0</v>
      </c>
      <c r="BA21" s="256">
        <f>IF(ISBLANK(Výsledky!$KX$3),"",Výsledky!KX84)</f>
        <v>30</v>
      </c>
      <c r="BB21" s="256">
        <f>IF(ISBLANK(Výsledky!$LE$3),"",Výsledky!LE84)</f>
        <v>40</v>
      </c>
      <c r="BC21" s="256">
        <f>IF(ISBLANK(Výsledky!$LL$3),"",Výsledky!LL84)</f>
        <v>60</v>
      </c>
      <c r="BD21" s="256">
        <f>IF(ISBLANK(Výsledky!$LS$3),"",Výsledky!LS84)</f>
        <v>0</v>
      </c>
      <c r="BE21" s="256" t="str">
        <f>IF(ISBLANK(Výsledky!$LZ$3),"",Výsledky!LZ84)</f>
        <v/>
      </c>
      <c r="BF21" s="256" t="str">
        <f>IF(ISBLANK(Výsledky!$MG$3),"",Výsledky!MG84)</f>
        <v/>
      </c>
      <c r="BG21" s="256" t="str">
        <f>IF(ISBLANK(Výsledky!$MN$3),"",Výsledky!MN84)</f>
        <v/>
      </c>
      <c r="BH21" s="256" t="str">
        <f>IF(ISBLANK(Výsledky!$MU$3),"",Výsledky!MU84)</f>
        <v/>
      </c>
      <c r="BI21" s="256" t="str">
        <f>IF(ISBLANK(Výsledky!$NB$3),"",Výsledky!NB84)</f>
        <v/>
      </c>
      <c r="BJ21" s="256" t="str">
        <f>IF(ISBLANK(Výsledky!$NI$3),"",Výsledky!NI84)</f>
        <v/>
      </c>
      <c r="BK21" s="256" t="str">
        <f>IF(ISBLANK(Výsledky!$NP$3),"",Výsledky!NP84)</f>
        <v/>
      </c>
      <c r="BL21" s="256" t="str">
        <f>IF(ISBLANK(Výsledky!$NW$3),"",Výsledky!NW84)</f>
        <v/>
      </c>
      <c r="BM21" s="256" t="str">
        <f>IF(ISBLANK(Výsledky!$OD$3),"",Výsledky!OD84)</f>
        <v/>
      </c>
      <c r="BN21" s="256" t="str">
        <f>IF(ISBLANK(Výsledky!$OK$3),"",Výsledky!OK84)</f>
        <v/>
      </c>
      <c r="BO21" s="256" t="str">
        <f>IF(ISBLANK(Výsledky!$OR$3),"",Výsledky!OR84)</f>
        <v/>
      </c>
      <c r="BP21" s="256" t="str">
        <f>IF(ISBLANK(Výsledky!$OY$3),"",Výsledky!OY84)</f>
        <v/>
      </c>
      <c r="BQ21" s="256" t="str">
        <f>IF(ISBLANK(Výsledky!$PF$3),"",Výsledky!PF84)</f>
        <v/>
      </c>
      <c r="BR21" s="256" t="str">
        <f>IF(ISBLANK(Výsledky!$PM$3),"",Výsledky!PM84)</f>
        <v/>
      </c>
      <c r="BS21" s="256" t="str">
        <f>IF(ISBLANK(Výsledky!$PT$3),"",Výsledky!PT84)</f>
        <v/>
      </c>
      <c r="BT21" s="256" t="str">
        <f>IF(ISBLANK(Výsledky!$QA$3),"",Výsledky!QA84)</f>
        <v/>
      </c>
      <c r="BU21" s="256" t="str">
        <f>IF(ISBLANK(Výsledky!$QH$3),"",Výsledky!QH84)</f>
        <v/>
      </c>
      <c r="BV21" s="256" t="str">
        <f>IF(ISBLANK(Výsledky!$QO$3),"",Výsledky!QO84)</f>
        <v/>
      </c>
      <c r="BW21" s="291" t="str">
        <f>IF(ISBLANK(Výsledky!$QV$3),"",Výsledky!QV84)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3.8">
      <c r="A22" s="1"/>
      <c r="B22" s="240" t="s">
        <v>110</v>
      </c>
      <c r="C22" s="53">
        <f>Tipy!A56</f>
        <v>27</v>
      </c>
      <c r="D22" s="242" t="str">
        <f>IF(Tipy!B56="","",Tipy!B56)</f>
        <v>petro fonka</v>
      </c>
      <c r="E22" s="51">
        <f>SUM(F22:J22)</f>
        <v>1430</v>
      </c>
      <c r="F22" s="246">
        <f>IF(ISBLANK(Výsledky!$I$3),"-",SUM(K22:O22,Q22,S22,U22,V22,X22,Z22,AB22,AC22,AE22:AG22,AI22,AK22:AM22,AP22,AS22:AU22,AW22,AY22,BB22,BD22,BG22:BJ22,BL22,BO22,BP22,BR22,BT22,BU22))</f>
        <v>980</v>
      </c>
      <c r="G22" s="267">
        <f>IF(ISBLANK(Výsledky!$AY$3),"-",SUM(P22,T22,W22,AA22,AD22,AH22,AV22,AX22,BC22,BE22,BK22,BM22,BQ22,BS22,BV22))</f>
        <v>190</v>
      </c>
      <c r="H22" s="268">
        <f>IF(ISBLANK(Výsledky!$BM$3),"-",SUM(R22,Y22,AJ22,AO22,AQ22,AZ22))</f>
        <v>180</v>
      </c>
      <c r="I22" s="247">
        <f>IF(ISBLANK(Výsledky!$GI$3),"-",SUM(AN22,AR22,BA22,BF22,BN22,BW22))</f>
        <v>80</v>
      </c>
      <c r="J22" s="262" t="str">
        <f>IF(ISBLANK(Výsledky!$I$3),"",Výsledky!I61)</f>
        <v>-</v>
      </c>
      <c r="K22" s="265">
        <f>IF(ISBLANK(Výsledky!$P$3),"",Výsledky!P62)</f>
        <v>20</v>
      </c>
      <c r="L22" s="266">
        <f>IF(ISBLANK(Výsledky!$W$3),"",Výsledky!W62)</f>
        <v>50</v>
      </c>
      <c r="M22" s="256">
        <f>IF(ISBLANK(Výsledky!$AD$3),"",Výsledky!AD62)</f>
        <v>30</v>
      </c>
      <c r="N22" s="256">
        <f>IF(ISBLANK(Výsledky!$AK$3),"",Výsledky!AK62)</f>
        <v>20</v>
      </c>
      <c r="O22" s="256">
        <f>IF(ISBLANK(Výsledky!$AR$3),"",Výsledky!AR62)</f>
        <v>60</v>
      </c>
      <c r="P22" s="256">
        <f>IF(ISBLANK(Výsledky!$AY$3),"",Výsledky!AY62)</f>
        <v>50</v>
      </c>
      <c r="Q22" s="256">
        <f>IF(ISBLANK(Výsledky!$BF$3),"",Výsledky!BF62)</f>
        <v>50</v>
      </c>
      <c r="R22" s="256">
        <f>IF(ISBLANK(Výsledky!$BM$3),"",Výsledky!BM62)</f>
        <v>50</v>
      </c>
      <c r="S22" s="256">
        <f>IF(ISBLANK(Výsledky!$BT$3),"",Výsledky!BT62)</f>
        <v>0</v>
      </c>
      <c r="T22" s="256">
        <f>IF(ISBLANK(Výsledky!$CA$3),"",Výsledky!CA62)</f>
        <v>20</v>
      </c>
      <c r="U22" s="256">
        <f>IF(ISBLANK(Výsledky!$CH$3),"",Výsledky!CH62)</f>
        <v>30</v>
      </c>
      <c r="V22" s="256">
        <f>IF(ISBLANK(Výsledky!$CO$3),"",Výsledky!CO62)</f>
        <v>60</v>
      </c>
      <c r="W22" s="256">
        <f>IF(ISBLANK(Výsledky!$CV$3),"",Výsledky!CV62)</f>
        <v>40</v>
      </c>
      <c r="X22" s="256">
        <f>IF(ISBLANK(Výsledky!$DC$3),"",Výsledky!DC62)</f>
        <v>50</v>
      </c>
      <c r="Y22" s="256">
        <f>IF(ISBLANK(Výsledky!$DJ$3),"",Výsledky!DJ62)</f>
        <v>40</v>
      </c>
      <c r="Z22" s="256">
        <f>IF(ISBLANK(Výsledky!$DQ$3),"",Výsledky!DQ62)</f>
        <v>0</v>
      </c>
      <c r="AA22" s="256">
        <f>IF(ISBLANK(Výsledky!$DX$3),"",Výsledky!DX62)</f>
        <v>0</v>
      </c>
      <c r="AB22" s="256">
        <f>IF(ISBLANK(Výsledky!$EE$3),"",Výsledky!EE62)</f>
        <v>40</v>
      </c>
      <c r="AC22" s="256">
        <f>IF(ISBLANK(Výsledky!$EL$3),"",Výsledky!EL62)</f>
        <v>40</v>
      </c>
      <c r="AD22" s="256">
        <f>IF(ISBLANK(Výsledky!$ES$3),"",Výsledky!ES62)</f>
        <v>40</v>
      </c>
      <c r="AE22" s="256">
        <f>IF(ISBLANK(Výsledky!$EZ$3),"",Výsledky!EZ62)</f>
        <v>20</v>
      </c>
      <c r="AF22" s="256">
        <f>IF(ISBLANK(Výsledky!$FG$3),"",Výsledky!FG62)</f>
        <v>20</v>
      </c>
      <c r="AG22" s="256">
        <f>IF(ISBLANK(Výsledky!$FN$3),"",Výsledky!FN62)</f>
        <v>80</v>
      </c>
      <c r="AH22" s="256">
        <f>IF(ISBLANK(Výsledky!$FU$3),"",Výsledky!FU62)</f>
        <v>0</v>
      </c>
      <c r="AI22" s="256">
        <f>IF(ISBLANK(Výsledky!$GB$3),"",Výsledky!GB62)</f>
        <v>0</v>
      </c>
      <c r="AJ22" s="256">
        <f>IF(ISBLANK(Výsledky!$GI$3),"",Výsledky!GI62)</f>
        <v>20</v>
      </c>
      <c r="AK22" s="256">
        <f>IF(ISBLANK(Výsledky!$GP$3),"",Výsledky!GP62)</f>
        <v>20</v>
      </c>
      <c r="AL22" s="256">
        <f>IF(ISBLANK(Výsledky!$GW$3),"",Výsledky!GW62)</f>
        <v>30</v>
      </c>
      <c r="AM22" s="256">
        <f>IF(ISBLANK(Výsledky!$HD$3),"",Výsledky!HD62)</f>
        <v>40</v>
      </c>
      <c r="AN22" s="256">
        <f>IF(ISBLANK(Výsledky!$HK$3),"",Výsledky!HK62)</f>
        <v>0</v>
      </c>
      <c r="AO22" s="256">
        <f>IF(ISBLANK(Výsledky!$HR$3),"",Výsledky!HR62)</f>
        <v>50</v>
      </c>
      <c r="AP22" s="256">
        <f>IF(ISBLANK(Výsledky!$HY$3),"",Výsledky!HY62)</f>
        <v>60</v>
      </c>
      <c r="AQ22" s="256">
        <f>IF(ISBLANK(Výsledky!$IF$3),"",Výsledky!IF62)</f>
        <v>0</v>
      </c>
      <c r="AR22" s="256">
        <f>IF(ISBLANK(Výsledky!$IM$3),"",Výsledky!IM62)</f>
        <v>40</v>
      </c>
      <c r="AS22" s="256">
        <f>IF(ISBLANK(Výsledky!$IT$3),"",Výsledky!IT62)</f>
        <v>40</v>
      </c>
      <c r="AT22" s="256">
        <f>IF(ISBLANK(Výsledky!$JA$3),"",Výsledky!JA62)</f>
        <v>0</v>
      </c>
      <c r="AU22" s="256">
        <f>IF(ISBLANK(Výsledky!$JH$3),"",Výsledky!JH62)</f>
        <v>100</v>
      </c>
      <c r="AV22" s="256" t="str">
        <f>IF(ISBLANK(Výsledky!$JO$3),"",Výsledky!JO62)</f>
        <v/>
      </c>
      <c r="AW22" s="256">
        <f>IF(ISBLANK(Výsledky!$JV$3),"",Výsledky!JV62)</f>
        <v>20</v>
      </c>
      <c r="AX22" s="256" t="str">
        <f>IF(ISBLANK(Výsledky!$KC$3),"",Výsledky!KC62)</f>
        <v/>
      </c>
      <c r="AY22" s="256">
        <f>IF(ISBLANK(Výsledky!$KJ$3),"",Výsledky!KJ62)</f>
        <v>20</v>
      </c>
      <c r="AZ22" s="256">
        <f>IF(ISBLANK(Výsledky!$KQ$3),"",Výsledky!KQ62)</f>
        <v>20</v>
      </c>
      <c r="BA22" s="256">
        <f>IF(ISBLANK(Výsledky!$KX$3),"",Výsledky!KX62)</f>
        <v>40</v>
      </c>
      <c r="BB22" s="256">
        <f>IF(ISBLANK(Výsledky!$LE$3),"",Výsledky!LE62)</f>
        <v>20</v>
      </c>
      <c r="BC22" s="256">
        <f>IF(ISBLANK(Výsledky!$LL$3),"",Výsledky!LL62)</f>
        <v>40</v>
      </c>
      <c r="BD22" s="256">
        <f>IF(ISBLANK(Výsledky!$LS$3),"",Výsledky!LS62)</f>
        <v>60</v>
      </c>
      <c r="BE22" s="256" t="str">
        <f>IF(ISBLANK(Výsledky!$LZ$3),"",Výsledky!LZ62)</f>
        <v/>
      </c>
      <c r="BF22" s="256" t="str">
        <f>IF(ISBLANK(Výsledky!$MG$3),"",Výsledky!MG62)</f>
        <v/>
      </c>
      <c r="BG22" s="256" t="str">
        <f>IF(ISBLANK(Výsledky!$MN$3),"",Výsledky!MN62)</f>
        <v/>
      </c>
      <c r="BH22" s="256" t="str">
        <f>IF(ISBLANK(Výsledky!$MU$3),"",Výsledky!MU62)</f>
        <v/>
      </c>
      <c r="BI22" s="256" t="str">
        <f>IF(ISBLANK(Výsledky!$NB$3),"",Výsledky!NB62)</f>
        <v/>
      </c>
      <c r="BJ22" s="256" t="str">
        <f>IF(ISBLANK(Výsledky!$NI$3),"",Výsledky!NI62)</f>
        <v/>
      </c>
      <c r="BK22" s="256" t="str">
        <f>IF(ISBLANK(Výsledky!$NP$3),"",Výsledky!NP62)</f>
        <v/>
      </c>
      <c r="BL22" s="256" t="str">
        <f>IF(ISBLANK(Výsledky!$NW$3),"",Výsledky!NW62)</f>
        <v/>
      </c>
      <c r="BM22" s="256" t="str">
        <f>IF(ISBLANK(Výsledky!$OD$3),"",Výsledky!OD62)</f>
        <v/>
      </c>
      <c r="BN22" s="256" t="str">
        <f>IF(ISBLANK(Výsledky!$OK$3),"",Výsledky!OK62)</f>
        <v/>
      </c>
      <c r="BO22" s="256" t="str">
        <f>IF(ISBLANK(Výsledky!$OR$3),"",Výsledky!OR62)</f>
        <v/>
      </c>
      <c r="BP22" s="256" t="str">
        <f>IF(ISBLANK(Výsledky!$OY$3),"",Výsledky!OY62)</f>
        <v/>
      </c>
      <c r="BQ22" s="256" t="str">
        <f>IF(ISBLANK(Výsledky!$PF$3),"",Výsledky!PF62)</f>
        <v/>
      </c>
      <c r="BR22" s="256" t="str">
        <f>IF(ISBLANK(Výsledky!$PM$3),"",Výsledky!PM62)</f>
        <v/>
      </c>
      <c r="BS22" s="256" t="str">
        <f>IF(ISBLANK(Výsledky!$PT$3),"",Výsledky!PT62)</f>
        <v/>
      </c>
      <c r="BT22" s="256" t="str">
        <f>IF(ISBLANK(Výsledky!$QA$3),"",Výsledky!QA62)</f>
        <v/>
      </c>
      <c r="BU22" s="256" t="str">
        <f>IF(ISBLANK(Výsledky!$QH$3),"",Výsledky!QH62)</f>
        <v/>
      </c>
      <c r="BV22" s="256" t="str">
        <f>IF(ISBLANK(Výsledky!$QO$3),"",Výsledky!QO62)</f>
        <v/>
      </c>
      <c r="BW22" s="291" t="str">
        <f>IF(ISBLANK(Výsledky!$QV$3),"",Výsledky!QV62)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3.8">
      <c r="A23" s="1"/>
      <c r="B23" s="240" t="s">
        <v>111</v>
      </c>
      <c r="C23" s="53">
        <f>Tipy!A63</f>
        <v>26</v>
      </c>
      <c r="D23" s="242" t="str">
        <f>IF(Tipy!B63="","",Tipy!B63)</f>
        <v>Slavo</v>
      </c>
      <c r="E23" s="51">
        <f>SUM(F23:J23)</f>
        <v>1400</v>
      </c>
      <c r="F23" s="246">
        <f>IF(ISBLANK(Výsledky!$I$3),"-",SUM(K23:O23,Q23,S23,U23,V23,X23,Z23,AB23,AC23,AE23:AG23,AI23,AK23:AM23,AP23,AS23:AU23,AW23,AY23,BB23,BD23,BG23:BJ23,BL23,BO23,BP23,BR23,BT23,BU23))</f>
        <v>940</v>
      </c>
      <c r="G23" s="267">
        <f>IF(ISBLANK(Výsledky!$AY$3),"-",SUM(P23,T23,W23,AA23,AD23,AH23,AV23,AX23,BC23,BE23,BK23,BM23,BQ23,BS23,BV23))</f>
        <v>250</v>
      </c>
      <c r="H23" s="268">
        <f>IF(ISBLANK(Výsledky!$BM$3),"-",SUM(R23,Y23,AJ23,AO23,AQ23,AZ23))</f>
        <v>140</v>
      </c>
      <c r="I23" s="247">
        <f>IF(ISBLANK(Výsledky!$GI$3),"-",SUM(AN23,AR23,BA23,BF23,BN23,BW23))</f>
        <v>70</v>
      </c>
      <c r="J23" s="262" t="str">
        <f>IF(ISBLANK(Výsledky!$I$3),"",Výsledky!I68)</f>
        <v>-</v>
      </c>
      <c r="K23" s="265">
        <f>IF(ISBLANK(Výsledky!$P$3),"",Výsledky!P69)</f>
        <v>20</v>
      </c>
      <c r="L23" s="266">
        <f>IF(ISBLANK(Výsledky!$W$3),"",Výsledky!W69)</f>
        <v>40</v>
      </c>
      <c r="M23" s="256">
        <f>IF(ISBLANK(Výsledky!$AD$3),"",Výsledky!AD69)</f>
        <v>50</v>
      </c>
      <c r="N23" s="256">
        <f>IF(ISBLANK(Výsledky!$AK$3),"",Výsledky!AK69)</f>
        <v>30</v>
      </c>
      <c r="O23" s="256">
        <f>IF(ISBLANK(Výsledky!$AR$3),"",Výsledky!AR69)</f>
        <v>50</v>
      </c>
      <c r="P23" s="256">
        <f>IF(ISBLANK(Výsledky!$AY$3),"",Výsledky!AY69)</f>
        <v>80</v>
      </c>
      <c r="Q23" s="256">
        <f>IF(ISBLANK(Výsledky!$BF$3),"",Výsledky!BF69)</f>
        <v>80</v>
      </c>
      <c r="R23" s="256">
        <f>IF(ISBLANK(Výsledky!$BM$3),"",Výsledky!BM69)</f>
        <v>30</v>
      </c>
      <c r="S23" s="256">
        <f>IF(ISBLANK(Výsledky!$BT$3),"",Výsledky!BT69)</f>
        <v>0</v>
      </c>
      <c r="T23" s="256">
        <f>IF(ISBLANK(Výsledky!$CA$3),"",Výsledky!CA69)</f>
        <v>20</v>
      </c>
      <c r="U23" s="256">
        <f>IF(ISBLANK(Výsledky!$CH$3),"",Výsledky!CH69)</f>
        <v>20</v>
      </c>
      <c r="V23" s="256">
        <f>IF(ISBLANK(Výsledky!$CO$3),"",Výsledky!CO69)</f>
        <v>80</v>
      </c>
      <c r="W23" s="256">
        <f>IF(ISBLANK(Výsledky!$CV$3),"",Výsledky!CV69)</f>
        <v>80</v>
      </c>
      <c r="X23" s="256">
        <f>IF(ISBLANK(Výsledky!$DC$3),"",Výsledky!DC69)</f>
        <v>50</v>
      </c>
      <c r="Y23" s="256">
        <f>IF(ISBLANK(Výsledky!$DJ$3),"",Výsledky!DJ69)</f>
        <v>50</v>
      </c>
      <c r="Z23" s="256">
        <f>IF(ISBLANK(Výsledky!$DQ$3),"",Výsledky!DQ69)</f>
        <v>0</v>
      </c>
      <c r="AA23" s="256">
        <f>IF(ISBLANK(Výsledky!$DX$3),"",Výsledky!DX69)</f>
        <v>0</v>
      </c>
      <c r="AB23" s="256">
        <f>IF(ISBLANK(Výsledky!$EE$3),"",Výsledky!EE69)</f>
        <v>70</v>
      </c>
      <c r="AC23" s="256">
        <f>IF(ISBLANK(Výsledky!$EL$3),"",Výsledky!EL69)</f>
        <v>0</v>
      </c>
      <c r="AD23" s="256">
        <f>IF(ISBLANK(Výsledky!$ES$3),"",Výsledky!ES69)</f>
        <v>50</v>
      </c>
      <c r="AE23" s="256">
        <f>IF(ISBLANK(Výsledky!$EZ$3),"",Výsledky!EZ69)</f>
        <v>40</v>
      </c>
      <c r="AF23" s="256">
        <f>IF(ISBLANK(Výsledky!$FG$3),"",Výsledky!FG69)</f>
        <v>20</v>
      </c>
      <c r="AG23" s="256">
        <f>IF(ISBLANK(Výsledky!$FN$3),"",Výsledky!FN69)</f>
        <v>50</v>
      </c>
      <c r="AH23" s="256" t="str">
        <f>IF(ISBLANK(Výsledky!$FU$3),"",Výsledky!FU69)</f>
        <v>-</v>
      </c>
      <c r="AI23" s="256">
        <f>IF(ISBLANK(Výsledky!$GB$3),"",Výsledky!GB69)</f>
        <v>0</v>
      </c>
      <c r="AJ23" s="256">
        <f>IF(ISBLANK(Výsledky!$GI$3),"",Výsledky!GI69)</f>
        <v>20</v>
      </c>
      <c r="AK23" s="256">
        <f>IF(ISBLANK(Výsledky!$GP$3),"",Výsledky!GP69)</f>
        <v>50</v>
      </c>
      <c r="AL23" s="256">
        <f>IF(ISBLANK(Výsledky!$GW$3),"",Výsledky!GW69)</f>
        <v>30</v>
      </c>
      <c r="AM23" s="256">
        <f>IF(ISBLANK(Výsledky!$HD$3),"",Výsledky!HD69)</f>
        <v>40</v>
      </c>
      <c r="AN23" s="256">
        <f>IF(ISBLANK(Výsledky!$HK$3),"",Výsledky!HK69)</f>
        <v>20</v>
      </c>
      <c r="AO23" s="256">
        <f>IF(ISBLANK(Výsledky!$HR$3),"",Výsledky!HR69)</f>
        <v>40</v>
      </c>
      <c r="AP23" s="256">
        <f>IF(ISBLANK(Výsledky!$HY$3),"",Výsledky!HY69)</f>
        <v>60</v>
      </c>
      <c r="AQ23" s="256">
        <f>IF(ISBLANK(Výsledky!$IF$3),"",Výsledky!IF69)</f>
        <v>0</v>
      </c>
      <c r="AR23" s="256">
        <f>IF(ISBLANK(Výsledky!$IM$3),"",Výsledky!IM69)</f>
        <v>20</v>
      </c>
      <c r="AS23" s="256">
        <f>IF(ISBLANK(Výsledky!$IT$3),"",Výsledky!IT69)</f>
        <v>20</v>
      </c>
      <c r="AT23" s="256">
        <f>IF(ISBLANK(Výsledky!$JA$3),"",Výsledky!JA69)</f>
        <v>0</v>
      </c>
      <c r="AU23" s="256">
        <f>IF(ISBLANK(Výsledky!$JH$3),"",Výsledky!JH69)</f>
        <v>80</v>
      </c>
      <c r="AV23" s="256" t="str">
        <f>IF(ISBLANK(Výsledky!$JO$3),"",Výsledky!JO69)</f>
        <v/>
      </c>
      <c r="AW23" s="256" t="str">
        <f>IF(ISBLANK(Výsledky!$JV$3),"",Výsledky!JV69)</f>
        <v>-</v>
      </c>
      <c r="AX23" s="256" t="str">
        <f>IF(ISBLANK(Výsledky!$KC$3),"",Výsledky!KC69)</f>
        <v/>
      </c>
      <c r="AY23" s="256">
        <f>IF(ISBLANK(Výsledky!$KJ$3),"",Výsledky!KJ69)</f>
        <v>40</v>
      </c>
      <c r="AZ23" s="256">
        <f>IF(ISBLANK(Výsledky!$KQ$3),"",Výsledky!KQ69)</f>
        <v>0</v>
      </c>
      <c r="BA23" s="256">
        <f>IF(ISBLANK(Výsledky!$KX$3),"",Výsledky!KX69)</f>
        <v>30</v>
      </c>
      <c r="BB23" s="256">
        <f>IF(ISBLANK(Výsledky!$LE$3),"",Výsledky!LE69)</f>
        <v>20</v>
      </c>
      <c r="BC23" s="256">
        <f>IF(ISBLANK(Výsledky!$LL$3),"",Výsledky!LL69)</f>
        <v>20</v>
      </c>
      <c r="BD23" s="256">
        <f>IF(ISBLANK(Výsledky!$LS$3),"",Výsledky!LS69)</f>
        <v>0</v>
      </c>
      <c r="BE23" s="256" t="str">
        <f>IF(ISBLANK(Výsledky!$LZ$3),"",Výsledky!LZ69)</f>
        <v/>
      </c>
      <c r="BF23" s="256" t="str">
        <f>IF(ISBLANK(Výsledky!$MG$3),"",Výsledky!MG69)</f>
        <v/>
      </c>
      <c r="BG23" s="256" t="str">
        <f>IF(ISBLANK(Výsledky!$MN$3),"",Výsledky!MN69)</f>
        <v/>
      </c>
      <c r="BH23" s="256" t="str">
        <f>IF(ISBLANK(Výsledky!$MU$3),"",Výsledky!MU69)</f>
        <v/>
      </c>
      <c r="BI23" s="256" t="str">
        <f>IF(ISBLANK(Výsledky!$NB$3),"",Výsledky!NB69)</f>
        <v/>
      </c>
      <c r="BJ23" s="256" t="str">
        <f>IF(ISBLANK(Výsledky!$NI$3),"",Výsledky!NI69)</f>
        <v/>
      </c>
      <c r="BK23" s="256" t="str">
        <f>IF(ISBLANK(Výsledky!$NP$3),"",Výsledky!NP69)</f>
        <v/>
      </c>
      <c r="BL23" s="256" t="str">
        <f>IF(ISBLANK(Výsledky!$NW$3),"",Výsledky!NW69)</f>
        <v/>
      </c>
      <c r="BM23" s="256" t="str">
        <f>IF(ISBLANK(Výsledky!$OD$3),"",Výsledky!OD69)</f>
        <v/>
      </c>
      <c r="BN23" s="256" t="str">
        <f>IF(ISBLANK(Výsledky!$OK$3),"",Výsledky!OK69)</f>
        <v/>
      </c>
      <c r="BO23" s="256" t="str">
        <f>IF(ISBLANK(Výsledky!$OR$3),"",Výsledky!OR69)</f>
        <v/>
      </c>
      <c r="BP23" s="256" t="str">
        <f>IF(ISBLANK(Výsledky!$OY$3),"",Výsledky!OY69)</f>
        <v/>
      </c>
      <c r="BQ23" s="256" t="str">
        <f>IF(ISBLANK(Výsledky!$PF$3),"",Výsledky!PF69)</f>
        <v/>
      </c>
      <c r="BR23" s="256" t="str">
        <f>IF(ISBLANK(Výsledky!$PM$3),"",Výsledky!PM69)</f>
        <v/>
      </c>
      <c r="BS23" s="256" t="str">
        <f>IF(ISBLANK(Výsledky!$PT$3),"",Výsledky!PT69)</f>
        <v/>
      </c>
      <c r="BT23" s="256" t="str">
        <f>IF(ISBLANK(Výsledky!$QA$3),"",Výsledky!QA69)</f>
        <v/>
      </c>
      <c r="BU23" s="256" t="str">
        <f>IF(ISBLANK(Výsledky!$QH$3),"",Výsledky!QH69)</f>
        <v/>
      </c>
      <c r="BV23" s="256" t="str">
        <f>IF(ISBLANK(Výsledky!$QO$3),"",Výsledky!QO69)</f>
        <v/>
      </c>
      <c r="BW23" s="291" t="str">
        <f>IF(ISBLANK(Výsledky!$QV$3),"",Výsledky!QV69)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3.8">
      <c r="A24" s="1"/>
      <c r="B24" s="240" t="s">
        <v>112</v>
      </c>
      <c r="C24" s="53">
        <f>Tipy!A61</f>
        <v>50</v>
      </c>
      <c r="D24" s="242" t="str">
        <f>IF(Tipy!B61="","",Tipy!B61)</f>
        <v>Robbie66Fowler</v>
      </c>
      <c r="E24" s="51">
        <f>SUM(F24:J24)</f>
        <v>1390</v>
      </c>
      <c r="F24" s="246">
        <f>IF(ISBLANK(Výsledky!$I$3),"-",SUM(K24:O24,Q24,S24,U24,V24,X24,Z24,AB24,AC24,AE24:AG24,AI24,AK24:AM24,AP24,AS24:AU24,AW24,AY24,BB24,BD24,BG24:BJ24,BL24,BO24,BP24,BR24,BT24,BU24))</f>
        <v>850</v>
      </c>
      <c r="G24" s="267">
        <f>IF(ISBLANK(Výsledky!$AY$3),"-",SUM(P24,T24,W24,AA24,AD24,AH24,AV24,AX24,BC24,BE24,BK24,BM24,BQ24,BS24,BV24))</f>
        <v>230</v>
      </c>
      <c r="H24" s="268">
        <f>IF(ISBLANK(Výsledky!$BM$3),"-",SUM(R24,Y24,AJ24,AO24,AQ24,AZ24))</f>
        <v>240</v>
      </c>
      <c r="I24" s="247">
        <f>IF(ISBLANK(Výsledky!$GI$3),"-",SUM(AN24,AR24,BA24,BF24,BN24,BW24))</f>
        <v>70</v>
      </c>
      <c r="J24" s="262" t="str">
        <f>IF(ISBLANK(Výsledky!$I$3),"",Výsledky!I66)</f>
        <v>-</v>
      </c>
      <c r="K24" s="265">
        <f>IF(ISBLANK(Výsledky!$P$3),"",Výsledky!P67)</f>
        <v>20</v>
      </c>
      <c r="L24" s="266" t="str">
        <f>IF(ISBLANK(Výsledky!$W$3),"",Výsledky!W67)</f>
        <v>-</v>
      </c>
      <c r="M24" s="256">
        <f>IF(ISBLANK(Výsledky!$AD$3),"",Výsledky!AD67)</f>
        <v>10</v>
      </c>
      <c r="N24" s="256">
        <f>IF(ISBLANK(Výsledky!$AK$3),"",Výsledky!AK67)</f>
        <v>40</v>
      </c>
      <c r="O24" s="256">
        <f>IF(ISBLANK(Výsledky!$AR$3),"",Výsledky!AR67)</f>
        <v>30</v>
      </c>
      <c r="P24" s="256">
        <f>IF(ISBLANK(Výsledky!$AY$3),"",Výsledky!AY67)</f>
        <v>40</v>
      </c>
      <c r="Q24" s="256">
        <f>IF(ISBLANK(Výsledky!$BF$3),"",Výsledky!BF67)</f>
        <v>50</v>
      </c>
      <c r="R24" s="256">
        <f>IF(ISBLANK(Výsledky!$BM$3),"",Výsledky!BM67)</f>
        <v>50</v>
      </c>
      <c r="S24" s="256">
        <f>IF(ISBLANK(Výsledky!$BT$3),"",Výsledky!BT67)</f>
        <v>0</v>
      </c>
      <c r="T24" s="256">
        <f>IF(ISBLANK(Výsledky!$CA$3),"",Výsledky!CA67)</f>
        <v>20</v>
      </c>
      <c r="U24" s="256">
        <f>IF(ISBLANK(Výsledky!$CH$3),"",Výsledky!CH67)</f>
        <v>0</v>
      </c>
      <c r="V24" s="256">
        <f>IF(ISBLANK(Výsledky!$CO$3),"",Výsledky!CO67)</f>
        <v>20</v>
      </c>
      <c r="W24" s="256">
        <f>IF(ISBLANK(Výsledky!$CV$3),"",Výsledky!CV67)</f>
        <v>40</v>
      </c>
      <c r="X24" s="256">
        <f>IF(ISBLANK(Výsledky!$DC$3),"",Výsledky!DC67)</f>
        <v>50</v>
      </c>
      <c r="Y24" s="256">
        <f>IF(ISBLANK(Výsledky!$DJ$3),"",Výsledky!DJ67)</f>
        <v>100</v>
      </c>
      <c r="Z24" s="256">
        <f>IF(ISBLANK(Výsledky!$DQ$3),"",Výsledky!DQ67)</f>
        <v>0</v>
      </c>
      <c r="AA24" s="256">
        <f>IF(ISBLANK(Výsledky!$DX$3),"",Výsledky!DX67)</f>
        <v>30</v>
      </c>
      <c r="AB24" s="256">
        <f>IF(ISBLANK(Výsledky!$EE$3),"",Výsledky!EE67)</f>
        <v>50</v>
      </c>
      <c r="AC24" s="256">
        <f>IF(ISBLANK(Výsledky!$EL$3),"",Výsledky!EL67)</f>
        <v>0</v>
      </c>
      <c r="AD24" s="256">
        <f>IF(ISBLANK(Výsledky!$ES$3),"",Výsledky!ES67)</f>
        <v>30</v>
      </c>
      <c r="AE24" s="256">
        <f>IF(ISBLANK(Výsledky!$EZ$3),"",Výsledky!EZ67)</f>
        <v>20</v>
      </c>
      <c r="AF24" s="256">
        <f>IF(ISBLANK(Výsledky!$FG$3),"",Výsledky!FG67)</f>
        <v>20</v>
      </c>
      <c r="AG24" s="256">
        <f>IF(ISBLANK(Výsledky!$FN$3),"",Výsledky!FN67)</f>
        <v>40</v>
      </c>
      <c r="AH24" s="256">
        <f>IF(ISBLANK(Výsledky!$FU$3),"",Výsledky!FU67)</f>
        <v>10</v>
      </c>
      <c r="AI24" s="256">
        <f>IF(ISBLANK(Výsledky!$GB$3),"",Výsledky!GB67)</f>
        <v>0</v>
      </c>
      <c r="AJ24" s="256">
        <f>IF(ISBLANK(Výsledky!$GI$3),"",Výsledky!GI67)</f>
        <v>40</v>
      </c>
      <c r="AK24" s="256">
        <f>IF(ISBLANK(Výsledky!$GP$3),"",Výsledky!GP67)</f>
        <v>20</v>
      </c>
      <c r="AL24" s="256">
        <f>IF(ISBLANK(Výsledky!$GW$3),"",Výsledky!GW67)</f>
        <v>60</v>
      </c>
      <c r="AM24" s="256">
        <f>IF(ISBLANK(Výsledky!$HD$3),"",Výsledky!HD67)</f>
        <v>50</v>
      </c>
      <c r="AN24" s="256">
        <f>IF(ISBLANK(Výsledky!$HK$3),"",Výsledky!HK67)</f>
        <v>0</v>
      </c>
      <c r="AO24" s="256">
        <f>IF(ISBLANK(Výsledky!$HR$3),"",Výsledky!HR67)</f>
        <v>20</v>
      </c>
      <c r="AP24" s="256">
        <f>IF(ISBLANK(Výsledky!$HY$3),"",Výsledky!HY67)</f>
        <v>70</v>
      </c>
      <c r="AQ24" s="256">
        <f>IF(ISBLANK(Výsledky!$IF$3),"",Výsledky!IF67)</f>
        <v>10</v>
      </c>
      <c r="AR24" s="256">
        <f>IF(ISBLANK(Výsledky!$IM$3),"",Výsledky!IM67)</f>
        <v>20</v>
      </c>
      <c r="AS24" s="256">
        <f>IF(ISBLANK(Výsledky!$IT$3),"",Výsledky!IT67)</f>
        <v>20</v>
      </c>
      <c r="AT24" s="256">
        <f>IF(ISBLANK(Výsledky!$JA$3),"",Výsledky!JA67)</f>
        <v>0</v>
      </c>
      <c r="AU24" s="256">
        <f>IF(ISBLANK(Výsledky!$JH$3),"",Výsledky!JH67)</f>
        <v>110</v>
      </c>
      <c r="AV24" s="256" t="str">
        <f>IF(ISBLANK(Výsledky!$JO$3),"",Výsledky!JO67)</f>
        <v/>
      </c>
      <c r="AW24" s="256" t="str">
        <f>IF(ISBLANK(Výsledky!$JV$3),"",Výsledky!JV67)</f>
        <v>-</v>
      </c>
      <c r="AX24" s="256" t="str">
        <f>IF(ISBLANK(Výsledky!$KC$3),"",Výsledky!KC67)</f>
        <v/>
      </c>
      <c r="AY24" s="256">
        <f>IF(ISBLANK(Výsledky!$KJ$3),"",Výsledky!KJ67)</f>
        <v>50</v>
      </c>
      <c r="AZ24" s="256">
        <f>IF(ISBLANK(Výsledky!$KQ$3),"",Výsledky!KQ67)</f>
        <v>20</v>
      </c>
      <c r="BA24" s="256">
        <f>IF(ISBLANK(Výsledky!$KX$3),"",Výsledky!KX67)</f>
        <v>50</v>
      </c>
      <c r="BB24" s="256">
        <f>IF(ISBLANK(Výsledky!$LE$3),"",Výsledky!LE67)</f>
        <v>60</v>
      </c>
      <c r="BC24" s="256">
        <f>IF(ISBLANK(Výsledky!$LL$3),"",Výsledky!LL67)</f>
        <v>60</v>
      </c>
      <c r="BD24" s="256">
        <f>IF(ISBLANK(Výsledky!$LS$3),"",Výsledky!LS67)</f>
        <v>60</v>
      </c>
      <c r="BE24" s="256" t="str">
        <f>IF(ISBLANK(Výsledky!$LZ$3),"",Výsledky!LZ67)</f>
        <v/>
      </c>
      <c r="BF24" s="256" t="str">
        <f>IF(ISBLANK(Výsledky!$MG$3),"",Výsledky!MG67)</f>
        <v/>
      </c>
      <c r="BG24" s="256" t="str">
        <f>IF(ISBLANK(Výsledky!$MN$3),"",Výsledky!MN67)</f>
        <v/>
      </c>
      <c r="BH24" s="256" t="str">
        <f>IF(ISBLANK(Výsledky!$MU$3),"",Výsledky!MU67)</f>
        <v/>
      </c>
      <c r="BI24" s="256" t="str">
        <f>IF(ISBLANK(Výsledky!$NB$3),"",Výsledky!NB67)</f>
        <v/>
      </c>
      <c r="BJ24" s="256" t="str">
        <f>IF(ISBLANK(Výsledky!$NI$3),"",Výsledky!NI67)</f>
        <v/>
      </c>
      <c r="BK24" s="256" t="str">
        <f>IF(ISBLANK(Výsledky!$NP$3),"",Výsledky!NP67)</f>
        <v/>
      </c>
      <c r="BL24" s="256" t="str">
        <f>IF(ISBLANK(Výsledky!$NW$3),"",Výsledky!NW67)</f>
        <v/>
      </c>
      <c r="BM24" s="256" t="str">
        <f>IF(ISBLANK(Výsledky!$OD$3),"",Výsledky!OD67)</f>
        <v/>
      </c>
      <c r="BN24" s="256" t="str">
        <f>IF(ISBLANK(Výsledky!$OK$3),"",Výsledky!OK67)</f>
        <v/>
      </c>
      <c r="BO24" s="256" t="str">
        <f>IF(ISBLANK(Výsledky!$OR$3),"",Výsledky!OR67)</f>
        <v/>
      </c>
      <c r="BP24" s="256" t="str">
        <f>IF(ISBLANK(Výsledky!$OY$3),"",Výsledky!OY67)</f>
        <v/>
      </c>
      <c r="BQ24" s="256" t="str">
        <f>IF(ISBLANK(Výsledky!$PF$3),"",Výsledky!PF67)</f>
        <v/>
      </c>
      <c r="BR24" s="256" t="str">
        <f>IF(ISBLANK(Výsledky!$PM$3),"",Výsledky!PM67)</f>
        <v/>
      </c>
      <c r="BS24" s="256" t="str">
        <f>IF(ISBLANK(Výsledky!$PT$3),"",Výsledky!PT67)</f>
        <v/>
      </c>
      <c r="BT24" s="256" t="str">
        <f>IF(ISBLANK(Výsledky!$QA$3),"",Výsledky!QA67)</f>
        <v/>
      </c>
      <c r="BU24" s="256" t="str">
        <f>IF(ISBLANK(Výsledky!$QH$3),"",Výsledky!QH67)</f>
        <v/>
      </c>
      <c r="BV24" s="256" t="str">
        <f>IF(ISBLANK(Výsledky!$QO$3),"",Výsledky!QO67)</f>
        <v/>
      </c>
      <c r="BW24" s="291" t="str">
        <f>IF(ISBLANK(Výsledky!$QV$3),"",Výsledky!QV67)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3.8">
      <c r="A25" s="1"/>
      <c r="B25" s="240" t="s">
        <v>113</v>
      </c>
      <c r="C25" s="53">
        <f>Tipy!A71</f>
        <v>65</v>
      </c>
      <c r="D25" s="242" t="str">
        <f>IF(Tipy!B71="","",Tipy!B71)</f>
        <v>Tomas Horvath</v>
      </c>
      <c r="E25" s="51">
        <f>SUM(F25:J25)</f>
        <v>1380</v>
      </c>
      <c r="F25" s="246">
        <f>IF(ISBLANK(Výsledky!$I$3),"-",SUM(K25:O25,Q25,S25,U25,V25,X25,Z25,AB25,AC25,AE25:AG25,AI25,AK25:AM25,AP25,AS25:AU25,AW25,AY25,BB25,BD25,BG25:BJ25,BL25,BO25,BP25,BR25,BT25,BU25))</f>
        <v>780</v>
      </c>
      <c r="G25" s="267">
        <f>IF(ISBLANK(Výsledky!$AY$3),"-",SUM(P25,T25,W25,AA25,AD25,AH25,AV25,AX25,BC25,BE25,BK25,BM25,BQ25,BS25,BV25))</f>
        <v>200</v>
      </c>
      <c r="H25" s="268">
        <f>IF(ISBLANK(Výsledky!$BM$3),"-",SUM(R25,Y25,AJ25,AO25,AQ25,AZ25))</f>
        <v>270</v>
      </c>
      <c r="I25" s="247">
        <f>IF(ISBLANK(Výsledky!$GI$3),"-",SUM(AN25,AR25,BA25,BF25,BN25,BW25))</f>
        <v>130</v>
      </c>
      <c r="J25" s="262" t="str">
        <f>IF(ISBLANK(Výsledky!$I$3),"",Výsledky!I77)</f>
        <v>-</v>
      </c>
      <c r="K25" s="265">
        <f>IF(ISBLANK(Výsledky!$P$3),"",Výsledky!P77)</f>
        <v>20</v>
      </c>
      <c r="L25" s="266">
        <f>IF(ISBLANK(Výsledky!$W$3),"",Výsledky!W77)</f>
        <v>0</v>
      </c>
      <c r="M25" s="256">
        <f>IF(ISBLANK(Výsledky!$AD$3),"",Výsledky!AD77)</f>
        <v>0</v>
      </c>
      <c r="N25" s="256">
        <f>IF(ISBLANK(Výsledky!$AK$3),"",Výsledky!AK77)</f>
        <v>60</v>
      </c>
      <c r="O25" s="256">
        <f>IF(ISBLANK(Výsledky!$AR$3),"",Výsledky!AR77)</f>
        <v>20</v>
      </c>
      <c r="P25" s="256">
        <f>IF(ISBLANK(Výsledky!$AY$3),"",Výsledky!AY77)</f>
        <v>30</v>
      </c>
      <c r="Q25" s="256">
        <f>IF(ISBLANK(Výsledky!$BF$3),"",Výsledky!BF77)</f>
        <v>20</v>
      </c>
      <c r="R25" s="256">
        <f>IF(ISBLANK(Výsledky!$BM$3),"",Výsledky!BM77)</f>
        <v>60</v>
      </c>
      <c r="S25" s="256">
        <f>IF(ISBLANK(Výsledky!$BT$3),"",Výsledky!BT77)</f>
        <v>0</v>
      </c>
      <c r="T25" s="256">
        <f>IF(ISBLANK(Výsledky!$CA$3),"",Výsledky!CA77)</f>
        <v>40</v>
      </c>
      <c r="U25" s="256">
        <f>IF(ISBLANK(Výsledky!$CH$3),"",Výsledky!CH77)</f>
        <v>20</v>
      </c>
      <c r="V25" s="256">
        <f>IF(ISBLANK(Výsledky!$CO$3),"",Výsledky!CO77)</f>
        <v>70</v>
      </c>
      <c r="W25" s="256">
        <f>IF(ISBLANK(Výsledky!$CV$3),"",Výsledky!CV77)</f>
        <v>60</v>
      </c>
      <c r="X25" s="256">
        <f>IF(ISBLANK(Výsledky!$DC$3),"",Výsledky!DC77)</f>
        <v>40</v>
      </c>
      <c r="Y25" s="256">
        <f>IF(ISBLANK(Výsledky!$DJ$3),"",Výsledky!DJ77)</f>
        <v>40</v>
      </c>
      <c r="Z25" s="256">
        <f>IF(ISBLANK(Výsledky!$DQ$3),"",Výsledky!DQ77)</f>
        <v>0</v>
      </c>
      <c r="AA25" s="256">
        <f>IF(ISBLANK(Výsledky!$DX$3),"",Výsledky!DX77)</f>
        <v>0</v>
      </c>
      <c r="AB25" s="256">
        <f>IF(ISBLANK(Výsledky!$EE$3),"",Výsledky!EE77)</f>
        <v>40</v>
      </c>
      <c r="AC25" s="256">
        <f>IF(ISBLANK(Výsledky!$EL$3),"",Výsledky!EL77)</f>
        <v>60</v>
      </c>
      <c r="AD25" s="256">
        <f>IF(ISBLANK(Výsledky!$ES$3),"",Výsledky!ES77)</f>
        <v>20</v>
      </c>
      <c r="AE25" s="256">
        <f>IF(ISBLANK(Výsledky!$EZ$3),"",Výsledky!EZ77)</f>
        <v>50</v>
      </c>
      <c r="AF25" s="256">
        <f>IF(ISBLANK(Výsledky!$FG$3),"",Výsledky!FG77)</f>
        <v>0</v>
      </c>
      <c r="AG25" s="256" t="str">
        <f>IF(ISBLANK(Výsledky!$FN$3),"",Výsledky!FN77)</f>
        <v>-</v>
      </c>
      <c r="AH25" s="256">
        <f>IF(ISBLANK(Výsledky!$FU$3),"",Výsledky!FU77)</f>
        <v>10</v>
      </c>
      <c r="AI25" s="256">
        <f>IF(ISBLANK(Výsledky!$GB$3),"",Výsledky!GB77)</f>
        <v>0</v>
      </c>
      <c r="AJ25" s="256">
        <f>IF(ISBLANK(Výsledky!$GI$3),"",Výsledky!GI77)</f>
        <v>60</v>
      </c>
      <c r="AK25" s="256">
        <f>IF(ISBLANK(Výsledky!$GP$3),"",Výsledky!GP77)</f>
        <v>30</v>
      </c>
      <c r="AL25" s="256">
        <f>IF(ISBLANK(Výsledky!$GW$3),"",Výsledky!GW77)</f>
        <v>50</v>
      </c>
      <c r="AM25" s="256">
        <f>IF(ISBLANK(Výsledky!$HD$3),"",Výsledky!HD77)</f>
        <v>60</v>
      </c>
      <c r="AN25" s="256">
        <f>IF(ISBLANK(Výsledky!$HK$3),"",Výsledky!HK77)</f>
        <v>40</v>
      </c>
      <c r="AO25" s="256">
        <f>IF(ISBLANK(Výsledky!$HR$3),"",Výsledky!HR77)</f>
        <v>30</v>
      </c>
      <c r="AP25" s="256">
        <f>IF(ISBLANK(Výsledky!$HY$3),"",Výsledky!HY77)</f>
        <v>30</v>
      </c>
      <c r="AQ25" s="256">
        <f>IF(ISBLANK(Výsledky!$IF$3),"",Výsledky!IF77)</f>
        <v>80</v>
      </c>
      <c r="AR25" s="256">
        <f>IF(ISBLANK(Výsledky!$IM$3),"",Výsledky!IM77)</f>
        <v>40</v>
      </c>
      <c r="AS25" s="256">
        <f>IF(ISBLANK(Výsledky!$IT$3),"",Výsledky!IT77)</f>
        <v>60</v>
      </c>
      <c r="AT25" s="256">
        <f>IF(ISBLANK(Výsledky!$JA$3),"",Výsledky!JA77)</f>
        <v>0</v>
      </c>
      <c r="AU25" s="256">
        <f>IF(ISBLANK(Výsledky!$JH$3),"",Výsledky!JH77)</f>
        <v>50</v>
      </c>
      <c r="AV25" s="256" t="str">
        <f>IF(ISBLANK(Výsledky!$JO$3),"",Výsledky!JO77)</f>
        <v/>
      </c>
      <c r="AW25" s="256">
        <f>IF(ISBLANK(Výsledky!$JV$3),"",Výsledky!JV77)</f>
        <v>40</v>
      </c>
      <c r="AX25" s="256" t="str">
        <f>IF(ISBLANK(Výsledky!$KC$3),"",Výsledky!KC77)</f>
        <v/>
      </c>
      <c r="AY25" s="256">
        <f>IF(ISBLANK(Výsledky!$KJ$3),"",Výsledky!KJ77)</f>
        <v>40</v>
      </c>
      <c r="AZ25" s="256">
        <f>IF(ISBLANK(Výsledky!$KQ$3),"",Výsledky!KQ77)</f>
        <v>0</v>
      </c>
      <c r="BA25" s="256">
        <f>IF(ISBLANK(Výsledky!$KX$3),"",Výsledky!KX77)</f>
        <v>50</v>
      </c>
      <c r="BB25" s="256">
        <f>IF(ISBLANK(Výsledky!$LE$3),"",Výsledky!LE77)</f>
        <v>20</v>
      </c>
      <c r="BC25" s="256">
        <f>IF(ISBLANK(Výsledky!$LL$3),"",Výsledky!LL77)</f>
        <v>40</v>
      </c>
      <c r="BD25" s="256">
        <f>IF(ISBLANK(Výsledky!$LS$3),"",Výsledky!LS77)</f>
        <v>0</v>
      </c>
      <c r="BE25" s="256" t="str">
        <f>IF(ISBLANK(Výsledky!$LZ$3),"",Výsledky!LZ77)</f>
        <v/>
      </c>
      <c r="BF25" s="256" t="str">
        <f>IF(ISBLANK(Výsledky!$MG$3),"",Výsledky!MG77)</f>
        <v/>
      </c>
      <c r="BG25" s="256" t="str">
        <f>IF(ISBLANK(Výsledky!$MN$3),"",Výsledky!MN77)</f>
        <v/>
      </c>
      <c r="BH25" s="256" t="str">
        <f>IF(ISBLANK(Výsledky!$MU$3),"",Výsledky!MU77)</f>
        <v/>
      </c>
      <c r="BI25" s="256" t="str">
        <f>IF(ISBLANK(Výsledky!$NB$3),"",Výsledky!NB77)</f>
        <v/>
      </c>
      <c r="BJ25" s="256" t="str">
        <f>IF(ISBLANK(Výsledky!$NI$3),"",Výsledky!NI77)</f>
        <v/>
      </c>
      <c r="BK25" s="256" t="str">
        <f>IF(ISBLANK(Výsledky!$NP$3),"",Výsledky!NP77)</f>
        <v/>
      </c>
      <c r="BL25" s="256" t="str">
        <f>IF(ISBLANK(Výsledky!$NW$3),"",Výsledky!NW77)</f>
        <v/>
      </c>
      <c r="BM25" s="256" t="str">
        <f>IF(ISBLANK(Výsledky!$OD$3),"",Výsledky!OD77)</f>
        <v/>
      </c>
      <c r="BN25" s="256" t="str">
        <f>IF(ISBLANK(Výsledky!$OK$3),"",Výsledky!OK77)</f>
        <v/>
      </c>
      <c r="BO25" s="256" t="str">
        <f>IF(ISBLANK(Výsledky!$OR$3),"",Výsledky!OR77)</f>
        <v/>
      </c>
      <c r="BP25" s="256" t="str">
        <f>IF(ISBLANK(Výsledky!$OY$3),"",Výsledky!OY77)</f>
        <v/>
      </c>
      <c r="BQ25" s="256" t="str">
        <f>IF(ISBLANK(Výsledky!$PF$3),"",Výsledky!PF77)</f>
        <v/>
      </c>
      <c r="BR25" s="256" t="str">
        <f>IF(ISBLANK(Výsledky!$PM$3),"",Výsledky!PM77)</f>
        <v/>
      </c>
      <c r="BS25" s="256" t="str">
        <f>IF(ISBLANK(Výsledky!$PT$3),"",Výsledky!PT77)</f>
        <v/>
      </c>
      <c r="BT25" s="256" t="str">
        <f>IF(ISBLANK(Výsledky!$QA$3),"",Výsledky!QA77)</f>
        <v/>
      </c>
      <c r="BU25" s="256" t="str">
        <f>IF(ISBLANK(Výsledky!$QH$3),"",Výsledky!QH77)</f>
        <v/>
      </c>
      <c r="BV25" s="256" t="str">
        <f>IF(ISBLANK(Výsledky!$QO$3),"",Výsledky!QO77)</f>
        <v/>
      </c>
      <c r="BW25" s="291" t="str">
        <f>IF(ISBLANK(Výsledky!$QV$3),"",Výsledky!QV77)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3.8">
      <c r="A26" s="1"/>
      <c r="B26" s="240" t="s">
        <v>114</v>
      </c>
      <c r="C26" s="53">
        <f>Tipy!A27</f>
        <v>13</v>
      </c>
      <c r="D26" s="242" t="str">
        <f>IF(Tipy!B27="","",Tipy!B27)</f>
        <v>Jymi</v>
      </c>
      <c r="E26" s="51">
        <f>SUM(F26:J26)</f>
        <v>1360</v>
      </c>
      <c r="F26" s="246">
        <f>IF(ISBLANK(Výsledky!$I$3),"-",SUM(K26:O26,Q26,S26,U26,V26,X26,Z26,AB26,AC26,AE26:AG26,AI26,AK26:AM26,AP26,AS26:AU26,AW26,AY26,BB26,BD26,BG26:BJ26,BL26,BO26,BP26,BR26,BT26,BU26))</f>
        <v>950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160</v>
      </c>
      <c r="I26" s="247">
        <f>IF(ISBLANK(Výsledky!$GI$3),"-",SUM(AN26,AR26,BA26,BF26,BN26,BW26))</f>
        <v>90</v>
      </c>
      <c r="J26" s="262" t="str">
        <f>IF(ISBLANK(Výsledky!$I$3),"",Výsledky!I33)</f>
        <v>-</v>
      </c>
      <c r="K26" s="265">
        <f>IF(ISBLANK(Výsledky!$P$3),"",Výsledky!P33)</f>
        <v>20</v>
      </c>
      <c r="L26" s="266">
        <f>IF(ISBLANK(Výsledky!$W$3),"",Výsledky!W33)</f>
        <v>80</v>
      </c>
      <c r="M26" s="256">
        <f>IF(ISBLANK(Výsledky!$AD$3),"",Výsledky!AD33)</f>
        <v>50</v>
      </c>
      <c r="N26" s="256">
        <f>IF(ISBLANK(Výsledky!$AK$3),"",Výsledky!AK33)</f>
        <v>0</v>
      </c>
      <c r="O26" s="256">
        <f>IF(ISBLANK(Výsledky!$AR$3),"",Výsledky!AR33)</f>
        <v>0</v>
      </c>
      <c r="P26" s="256">
        <f>IF(ISBLANK(Výsledky!$AY$3),"",Výsledky!AY33)</f>
        <v>20</v>
      </c>
      <c r="Q26" s="256">
        <f>IF(ISBLANK(Výsledky!$BF$3),"",Výsledky!BF33)</f>
        <v>50</v>
      </c>
      <c r="R26" s="256">
        <f>IF(ISBLANK(Výsledky!$BM$3),"",Výsledky!BM33)</f>
        <v>40</v>
      </c>
      <c r="S26" s="256">
        <f>IF(ISBLANK(Výsledky!$BT$3),"",Výsledky!BT33)</f>
        <v>10</v>
      </c>
      <c r="T26" s="256">
        <f>IF(ISBLANK(Výsledky!$CA$3),"",Výsledky!CA33)</f>
        <v>20</v>
      </c>
      <c r="U26" s="256">
        <f>IF(ISBLANK(Výsledky!$CH$3),"",Výsledky!CH33)</f>
        <v>0</v>
      </c>
      <c r="V26" s="256">
        <f>IF(ISBLANK(Výsledky!$CO$3),"",Výsledky!CO33)</f>
        <v>40</v>
      </c>
      <c r="W26" s="256">
        <f>IF(ISBLANK(Výsledky!$CV$3),"",Výsledky!CV33)</f>
        <v>40</v>
      </c>
      <c r="X26" s="256">
        <f>IF(ISBLANK(Výsledky!$DC$3),"",Výsledky!DC33)</f>
        <v>70</v>
      </c>
      <c r="Y26" s="256">
        <f>IF(ISBLANK(Výsledky!$DJ$3),"",Výsledky!DJ33)</f>
        <v>50</v>
      </c>
      <c r="Z26" s="256">
        <f>IF(ISBLANK(Výsledky!$DQ$3),"",Výsledky!DQ33)</f>
        <v>0</v>
      </c>
      <c r="AA26" s="256" t="str">
        <f>IF(ISBLANK(Výsledky!$DX$3),"",Výsledky!DX33)</f>
        <v>-</v>
      </c>
      <c r="AB26" s="256">
        <f>IF(ISBLANK(Výsledky!$EE$3),"",Výsledky!EE33)</f>
        <v>50</v>
      </c>
      <c r="AC26" s="256">
        <f>IF(ISBLANK(Výsledky!$EL$3),"",Výsledky!EL33)</f>
        <v>20</v>
      </c>
      <c r="AD26" s="256">
        <f>IF(ISBLANK(Výsledky!$ES$3),"",Výsledky!ES33)</f>
        <v>80</v>
      </c>
      <c r="AE26" s="256">
        <f>IF(ISBLANK(Výsledky!$EZ$3),"",Výsledky!EZ33)</f>
        <v>20</v>
      </c>
      <c r="AF26" s="256">
        <f>IF(ISBLANK(Výsledky!$FG$3),"",Výsledky!FG33)</f>
        <v>20</v>
      </c>
      <c r="AG26" s="256">
        <f>IF(ISBLANK(Výsledky!$FN$3),"",Výsledky!FN33)</f>
        <v>50</v>
      </c>
      <c r="AH26" s="256">
        <f>IF(ISBLANK(Výsledky!$FU$3),"",Výsledky!FU33)</f>
        <v>0</v>
      </c>
      <c r="AI26" s="256">
        <f>IF(ISBLANK(Výsledky!$GB$3),"",Výsledky!GB33)</f>
        <v>0</v>
      </c>
      <c r="AJ26" s="256" t="str">
        <f>IF(ISBLANK(Výsledky!$GI$3),"",Výsledky!GI33)</f>
        <v>-</v>
      </c>
      <c r="AK26" s="256">
        <f>IF(ISBLANK(Výsledky!$GP$3),"",Výsledky!GP33)</f>
        <v>110</v>
      </c>
      <c r="AL26" s="256">
        <f>IF(ISBLANK(Výsledky!$GW$3),"",Výsledky!GW33)</f>
        <v>20</v>
      </c>
      <c r="AM26" s="256">
        <f>IF(ISBLANK(Výsledky!$HD$3),"",Výsledky!HD33)</f>
        <v>40</v>
      </c>
      <c r="AN26" s="256">
        <f>IF(ISBLANK(Výsledky!$HK$3),"",Výsledky!HK33)</f>
        <v>30</v>
      </c>
      <c r="AO26" s="256">
        <f>IF(ISBLANK(Výsledky!$HR$3),"",Výsledky!HR33)</f>
        <v>50</v>
      </c>
      <c r="AP26" s="256">
        <f>IF(ISBLANK(Výsledky!$HY$3),"",Výsledky!HY33)</f>
        <v>50</v>
      </c>
      <c r="AQ26" s="256">
        <f>IF(ISBLANK(Výsledky!$IF$3),"",Výsledky!IF33)</f>
        <v>20</v>
      </c>
      <c r="AR26" s="256">
        <f>IF(ISBLANK(Výsledky!$IM$3),"",Výsledky!IM33)</f>
        <v>40</v>
      </c>
      <c r="AS26" s="256">
        <f>IF(ISBLANK(Výsledky!$IT$3),"",Výsledky!IT33)</f>
        <v>70</v>
      </c>
      <c r="AT26" s="256">
        <f>IF(ISBLANK(Výsledky!$JA$3),"",Výsledky!JA33)</f>
        <v>0</v>
      </c>
      <c r="AU26" s="256">
        <f>IF(ISBLANK(Výsledky!$JH$3),"",Výsledky!JH33)</f>
        <v>80</v>
      </c>
      <c r="AV26" s="256" t="str">
        <f>IF(ISBLANK(Výsledky!$JO$3),"",Výsledky!JO33)</f>
        <v/>
      </c>
      <c r="AW26" s="256">
        <f>IF(ISBLANK(Výsledky!$JV$3),"",Výsledky!JV33)</f>
        <v>20</v>
      </c>
      <c r="AX26" s="256" t="str">
        <f>IF(ISBLANK(Výsledky!$KC$3),"",Výsledky!KC33)</f>
        <v/>
      </c>
      <c r="AY26" s="256">
        <f>IF(ISBLANK(Výsledky!$KJ$3),"",Výsledky!KJ33)</f>
        <v>60</v>
      </c>
      <c r="AZ26" s="256">
        <f>IF(ISBLANK(Výsledky!$KQ$3),"",Výsledky!KQ33)</f>
        <v>0</v>
      </c>
      <c r="BA26" s="256">
        <f>IF(ISBLANK(Výsledky!$KX$3),"",Výsledky!KX33)</f>
        <v>20</v>
      </c>
      <c r="BB26" s="256">
        <f>IF(ISBLANK(Výsledky!$LE$3),"",Výsledky!LE33)</f>
        <v>20</v>
      </c>
      <c r="BC26" s="256" t="str">
        <f>IF(ISBLANK(Výsledky!$LL$3),"",Výsledky!LL33)</f>
        <v>-</v>
      </c>
      <c r="BD26" s="256" t="str">
        <f>IF(ISBLANK(Výsledky!$LS$3),"",Výsledky!LS33)</f>
        <v>-</v>
      </c>
      <c r="BE26" s="256" t="str">
        <f>IF(ISBLANK(Výsledky!$LZ$3),"",Výsledky!LZ33)</f>
        <v/>
      </c>
      <c r="BF26" s="256" t="str">
        <f>IF(ISBLANK(Výsledky!$MG$3),"",Výsledky!MG33)</f>
        <v/>
      </c>
      <c r="BG26" s="256" t="str">
        <f>IF(ISBLANK(Výsledky!$MN$3),"",Výsledky!MN33)</f>
        <v/>
      </c>
      <c r="BH26" s="256" t="str">
        <f>IF(ISBLANK(Výsledky!$MU$3),"",Výsledky!MU33)</f>
        <v/>
      </c>
      <c r="BI26" s="256" t="str">
        <f>IF(ISBLANK(Výsledky!$NB$3),"",Výsledky!NB33)</f>
        <v/>
      </c>
      <c r="BJ26" s="256" t="str">
        <f>IF(ISBLANK(Výsledky!$NI$3),"",Výsledky!NI33)</f>
        <v/>
      </c>
      <c r="BK26" s="256" t="str">
        <f>IF(ISBLANK(Výsledky!$NP$3),"",Výsledky!NP33)</f>
        <v/>
      </c>
      <c r="BL26" s="256" t="str">
        <f>IF(ISBLANK(Výsledky!$NW$3),"",Výsledky!NW33)</f>
        <v/>
      </c>
      <c r="BM26" s="256" t="str">
        <f>IF(ISBLANK(Výsledky!$OD$3),"",Výsledky!OD33)</f>
        <v/>
      </c>
      <c r="BN26" s="256" t="str">
        <f>IF(ISBLANK(Výsledky!$OK$3),"",Výsledky!OK33)</f>
        <v/>
      </c>
      <c r="BO26" s="256" t="str">
        <f>IF(ISBLANK(Výsledky!$OR$3),"",Výsledky!OR33)</f>
        <v/>
      </c>
      <c r="BP26" s="256" t="str">
        <f>IF(ISBLANK(Výsledky!$OY$3),"",Výsledky!OY33)</f>
        <v/>
      </c>
      <c r="BQ26" s="256" t="str">
        <f>IF(ISBLANK(Výsledky!$PF$3),"",Výsledky!PF33)</f>
        <v/>
      </c>
      <c r="BR26" s="256" t="str">
        <f>IF(ISBLANK(Výsledky!$PM$3),"",Výsledky!PM33)</f>
        <v/>
      </c>
      <c r="BS26" s="256" t="str">
        <f>IF(ISBLANK(Výsledky!$PT$3),"",Výsledky!PT33)</f>
        <v/>
      </c>
      <c r="BT26" s="256" t="str">
        <f>IF(ISBLANK(Výsledky!$QA$3),"",Výsledky!QA33)</f>
        <v/>
      </c>
      <c r="BU26" s="256" t="str">
        <f>IF(ISBLANK(Výsledky!$QH$3),"",Výsledky!QH33)</f>
        <v/>
      </c>
      <c r="BV26" s="256" t="str">
        <f>IF(ISBLANK(Výsledky!$QO$3),"",Výsledky!QO33)</f>
        <v/>
      </c>
      <c r="BW26" s="291" t="str">
        <f>IF(ISBLANK(Výsledky!$QV$3),"",Výsledky!QV33)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3.8">
      <c r="A27" s="1"/>
      <c r="B27" s="240" t="s">
        <v>115</v>
      </c>
      <c r="C27" s="53">
        <f>Tipy!A75</f>
        <v>67</v>
      </c>
      <c r="D27" s="242" t="str">
        <f>IF(Tipy!B75="","",Tipy!B75)</f>
        <v>Waldemar</v>
      </c>
      <c r="E27" s="51">
        <f>SUM(F27:J27)</f>
        <v>1360</v>
      </c>
      <c r="F27" s="246">
        <f>IF(ISBLANK(Výsledky!$I$3),"-",SUM(K27:O27,Q27,S27,U27,V27,X27,Z27,AB27,AC27,AE27:AG27,AI27,AK27:AM27,AP27,AS27:AU27,AW27,AY27,BB27,BD27,BG27:BJ27,BL27,BO27,BP27,BR27,BT27,BU27))</f>
        <v>900</v>
      </c>
      <c r="G27" s="267">
        <f>IF(ISBLANK(Výsledky!$AY$3),"-",SUM(P27,T27,W27,AA27,AD27,AH27,AV27,AX27,BC27,BE27,BK27,BM27,BQ27,BS27,BV27))</f>
        <v>250</v>
      </c>
      <c r="H27" s="268">
        <f>IF(ISBLANK(Výsledky!$BM$3),"-",SUM(R27,Y27,AJ27,AO27,AQ27,AZ27))</f>
        <v>140</v>
      </c>
      <c r="I27" s="247">
        <f>IF(ISBLANK(Výsledky!$GI$3),"-",SUM(AN27,AR27,BA27,BF27,BN27,BW27))</f>
        <v>70</v>
      </c>
      <c r="J27" s="262" t="str">
        <f>IF(ISBLANK(Výsledky!$I$3),"",Výsledky!I81)</f>
        <v>-</v>
      </c>
      <c r="K27" s="265">
        <f>IF(ISBLANK(Výsledky!$P$3),"",Výsledky!P81)</f>
        <v>20</v>
      </c>
      <c r="L27" s="266">
        <f>IF(ISBLANK(Výsledky!$W$3),"",Výsledky!W81)</f>
        <v>30</v>
      </c>
      <c r="M27" s="256">
        <f>IF(ISBLANK(Výsledky!$AD$3),"",Výsledky!AD81)</f>
        <v>80</v>
      </c>
      <c r="N27" s="256">
        <f>IF(ISBLANK(Výsledky!$AK$3),"",Výsledky!AK81)</f>
        <v>40</v>
      </c>
      <c r="O27" s="256">
        <f>IF(ISBLANK(Výsledky!$AR$3),"",Výsledky!AR81)</f>
        <v>30</v>
      </c>
      <c r="P27" s="256">
        <f>IF(ISBLANK(Výsledky!$AY$3),"",Výsledky!AY81)</f>
        <v>50</v>
      </c>
      <c r="Q27" s="256" t="str">
        <f>IF(ISBLANK(Výsledky!$BF$3),"",Výsledky!BF81)</f>
        <v>-</v>
      </c>
      <c r="R27" s="256">
        <f>IF(ISBLANK(Výsledky!$BM$3),"",Výsledky!BM81)</f>
        <v>30</v>
      </c>
      <c r="S27" s="256">
        <f>IF(ISBLANK(Výsledky!$BT$3),"",Výsledky!BT81)</f>
        <v>0</v>
      </c>
      <c r="T27" s="256">
        <f>IF(ISBLANK(Výsledky!$CA$3),"",Výsledky!CA81)</f>
        <v>20</v>
      </c>
      <c r="U27" s="256">
        <f>IF(ISBLANK(Výsledky!$CH$3),"",Výsledky!CH81)</f>
        <v>20</v>
      </c>
      <c r="V27" s="256">
        <f>IF(ISBLANK(Výsledky!$CO$3),"",Výsledky!CO81)</f>
        <v>30</v>
      </c>
      <c r="W27" s="256">
        <f>IF(ISBLANK(Výsledky!$CV$3),"",Výsledky!CV81)</f>
        <v>40</v>
      </c>
      <c r="X27" s="256">
        <f>IF(ISBLANK(Výsledky!$DC$3),"",Výsledky!DC81)</f>
        <v>50</v>
      </c>
      <c r="Y27" s="256">
        <f>IF(ISBLANK(Výsledky!$DJ$3),"",Výsledky!DJ81)</f>
        <v>40</v>
      </c>
      <c r="Z27" s="256">
        <f>IF(ISBLANK(Výsledky!$DQ$3),"",Výsledky!DQ81)</f>
        <v>0</v>
      </c>
      <c r="AA27" s="256">
        <f>IF(ISBLANK(Výsledky!$DX$3),"",Výsledky!DX81)</f>
        <v>0</v>
      </c>
      <c r="AB27" s="256">
        <f>IF(ISBLANK(Výsledky!$EE$3),"",Výsledky!EE81)</f>
        <v>50</v>
      </c>
      <c r="AC27" s="256">
        <f>IF(ISBLANK(Výsledky!$EL$3),"",Výsledky!EL81)</f>
        <v>30</v>
      </c>
      <c r="AD27" s="256">
        <f>IF(ISBLANK(Výsledky!$ES$3),"",Výsledky!ES81)</f>
        <v>80</v>
      </c>
      <c r="AE27" s="256">
        <f>IF(ISBLANK(Výsledky!$EZ$3),"",Výsledky!EZ81)</f>
        <v>40</v>
      </c>
      <c r="AF27" s="256">
        <f>IF(ISBLANK(Výsledky!$FG$3),"",Výsledky!FG81)</f>
        <v>20</v>
      </c>
      <c r="AG27" s="256">
        <f>IF(ISBLANK(Výsledky!$FN$3),"",Výsledky!FN81)</f>
        <v>50</v>
      </c>
      <c r="AH27" s="256">
        <f>IF(ISBLANK(Výsledky!$FU$3),"",Výsledky!FU81)</f>
        <v>0</v>
      </c>
      <c r="AI27" s="256">
        <f>IF(ISBLANK(Výsledky!$GB$3),"",Výsledky!GB81)</f>
        <v>0</v>
      </c>
      <c r="AJ27" s="256">
        <f>IF(ISBLANK(Výsledky!$GI$3),"",Výsledky!GI81)</f>
        <v>20</v>
      </c>
      <c r="AK27" s="256">
        <f>IF(ISBLANK(Výsledky!$GP$3),"",Výsledky!GP81)</f>
        <v>20</v>
      </c>
      <c r="AL27" s="256">
        <f>IF(ISBLANK(Výsledky!$GW$3),"",Výsledky!GW81)</f>
        <v>40</v>
      </c>
      <c r="AM27" s="256">
        <f>IF(ISBLANK(Výsledky!$HD$3),"",Výsledky!HD81)</f>
        <v>60</v>
      </c>
      <c r="AN27" s="256">
        <f>IF(ISBLANK(Výsledky!$HK$3),"",Výsledky!HK81)</f>
        <v>40</v>
      </c>
      <c r="AO27" s="256">
        <f>IF(ISBLANK(Výsledky!$HR$3),"",Výsledky!HR81)</f>
        <v>30</v>
      </c>
      <c r="AP27" s="256">
        <f>IF(ISBLANK(Výsledky!$HY$3),"",Výsledky!HY81)</f>
        <v>40</v>
      </c>
      <c r="AQ27" s="256">
        <f>IF(ISBLANK(Výsledky!$IF$3),"",Výsledky!IF81)</f>
        <v>10</v>
      </c>
      <c r="AR27" s="256" t="str">
        <f>IF(ISBLANK(Výsledky!$IM$3),"",Výsledky!IM81)</f>
        <v>-</v>
      </c>
      <c r="AS27" s="256">
        <f>IF(ISBLANK(Výsledky!$IT$3),"",Výsledky!IT81)</f>
        <v>50</v>
      </c>
      <c r="AT27" s="256">
        <f>IF(ISBLANK(Výsledky!$JA$3),"",Výsledky!JA81)</f>
        <v>0</v>
      </c>
      <c r="AU27" s="256">
        <f>IF(ISBLANK(Výsledky!$JH$3),"",Výsledky!JH81)</f>
        <v>50</v>
      </c>
      <c r="AV27" s="256" t="str">
        <f>IF(ISBLANK(Výsledky!$JO$3),"",Výsledky!JO81)</f>
        <v/>
      </c>
      <c r="AW27" s="256">
        <f>IF(ISBLANK(Výsledky!$JV$3),"",Výsledky!JV81)</f>
        <v>50</v>
      </c>
      <c r="AX27" s="256" t="str">
        <f>IF(ISBLANK(Výsledky!$KC$3),"",Výsledky!KC81)</f>
        <v/>
      </c>
      <c r="AY27" s="256">
        <f>IF(ISBLANK(Výsledky!$KJ$3),"",Výsledky!KJ81)</f>
        <v>70</v>
      </c>
      <c r="AZ27" s="256">
        <f>IF(ISBLANK(Výsledky!$KQ$3),"",Výsledky!KQ81)</f>
        <v>10</v>
      </c>
      <c r="BA27" s="256">
        <f>IF(ISBLANK(Výsledky!$KX$3),"",Výsledky!KX81)</f>
        <v>30</v>
      </c>
      <c r="BB27" s="256">
        <f>IF(ISBLANK(Výsledky!$LE$3),"",Výsledky!LE81)</f>
        <v>30</v>
      </c>
      <c r="BC27" s="256">
        <f>IF(ISBLANK(Výsledky!$LL$3),"",Výsledky!LL81)</f>
        <v>60</v>
      </c>
      <c r="BD27" s="256">
        <f>IF(ISBLANK(Výsledky!$LS$3),"",Výsledky!LS81)</f>
        <v>0</v>
      </c>
      <c r="BE27" s="256" t="str">
        <f>IF(ISBLANK(Výsledky!$LZ$3),"",Výsledky!LZ81)</f>
        <v/>
      </c>
      <c r="BF27" s="256" t="str">
        <f>IF(ISBLANK(Výsledky!$MG$3),"",Výsledky!MG81)</f>
        <v/>
      </c>
      <c r="BG27" s="256" t="str">
        <f>IF(ISBLANK(Výsledky!$MN$3),"",Výsledky!MN81)</f>
        <v/>
      </c>
      <c r="BH27" s="256" t="str">
        <f>IF(ISBLANK(Výsledky!$MU$3),"",Výsledky!MU81)</f>
        <v/>
      </c>
      <c r="BI27" s="256" t="str">
        <f>IF(ISBLANK(Výsledky!$NB$3),"",Výsledky!NB81)</f>
        <v/>
      </c>
      <c r="BJ27" s="256" t="str">
        <f>IF(ISBLANK(Výsledky!$NI$3),"",Výsledky!NI81)</f>
        <v/>
      </c>
      <c r="BK27" s="256" t="str">
        <f>IF(ISBLANK(Výsledky!$NP$3),"",Výsledky!NP81)</f>
        <v/>
      </c>
      <c r="BL27" s="256" t="str">
        <f>IF(ISBLANK(Výsledky!$NW$3),"",Výsledky!NW81)</f>
        <v/>
      </c>
      <c r="BM27" s="256" t="str">
        <f>IF(ISBLANK(Výsledky!$OD$3),"",Výsledky!OD81)</f>
        <v/>
      </c>
      <c r="BN27" s="256" t="str">
        <f>IF(ISBLANK(Výsledky!$OK$3),"",Výsledky!OK81)</f>
        <v/>
      </c>
      <c r="BO27" s="256" t="str">
        <f>IF(ISBLANK(Výsledky!$OR$3),"",Výsledky!OR81)</f>
        <v/>
      </c>
      <c r="BP27" s="256" t="str">
        <f>IF(ISBLANK(Výsledky!$OY$3),"",Výsledky!OY81)</f>
        <v/>
      </c>
      <c r="BQ27" s="256" t="str">
        <f>IF(ISBLANK(Výsledky!$PF$3),"",Výsledky!PF81)</f>
        <v/>
      </c>
      <c r="BR27" s="256" t="str">
        <f>IF(ISBLANK(Výsledky!$PM$3),"",Výsledky!PM81)</f>
        <v/>
      </c>
      <c r="BS27" s="256" t="str">
        <f>IF(ISBLANK(Výsledky!$PT$3),"",Výsledky!PT81)</f>
        <v/>
      </c>
      <c r="BT27" s="256" t="str">
        <f>IF(ISBLANK(Výsledky!$QA$3),"",Výsledky!QA81)</f>
        <v/>
      </c>
      <c r="BU27" s="256" t="str">
        <f>IF(ISBLANK(Výsledky!$QH$3),"",Výsledky!QH81)</f>
        <v/>
      </c>
      <c r="BV27" s="256" t="str">
        <f>IF(ISBLANK(Výsledky!$QO$3),"",Výsledky!QO81)</f>
        <v/>
      </c>
      <c r="BW27" s="291" t="str">
        <f>IF(ISBLANK(Výsledky!$QV$3),"",Výsledky!QV81)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3.8">
      <c r="A28" s="1"/>
      <c r="B28" s="240" t="s">
        <v>116</v>
      </c>
      <c r="C28" s="53">
        <f>Tipy!A22</f>
        <v>15</v>
      </c>
      <c r="D28" s="242" t="str">
        <f>IF(Tipy!B22="","",Tipy!B22)</f>
        <v>Fifo</v>
      </c>
      <c r="E28" s="51">
        <f>SUM(F28:J28)</f>
        <v>1350</v>
      </c>
      <c r="F28" s="246">
        <f>IF(ISBLANK(Výsledky!$I$3),"-",SUM(K28:O28,Q28,S28,U28,V28,X28,Z28,AB28,AC28,AE28:AG28,AI28,AK28:AM28,AP28,AS28:AU28,AW28,AY28,BB28,BD28,BG28:BJ28,BL28,BO28,BP28,BR28,BT28,BU28))</f>
        <v>900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150</v>
      </c>
      <c r="I28" s="247">
        <f>IF(ISBLANK(Výsledky!$GI$3),"-",SUM(AN28,AR28,BA28,BF28,BN28,BW28))</f>
        <v>130</v>
      </c>
      <c r="J28" s="262" t="str">
        <f>IF(ISBLANK(Výsledky!$I$3),"",Výsledky!I28)</f>
        <v>-</v>
      </c>
      <c r="K28" s="265">
        <f>IF(ISBLANK(Výsledky!$P$3),"",Výsledky!P28)</f>
        <v>80</v>
      </c>
      <c r="L28" s="266">
        <f>IF(ISBLANK(Výsledky!$W$3),"",Výsledky!W28)</f>
        <v>40</v>
      </c>
      <c r="M28" s="256">
        <f>IF(ISBLANK(Výsledky!$AD$3),"",Výsledky!AD28)</f>
        <v>10</v>
      </c>
      <c r="N28" s="256" t="str">
        <f>IF(ISBLANK(Výsledky!$AK$3),"",Výsledky!AK28)</f>
        <v>-</v>
      </c>
      <c r="O28" s="256" t="str">
        <f>IF(ISBLANK(Výsledky!$AR$3),"",Výsledky!AR28)</f>
        <v>-</v>
      </c>
      <c r="P28" s="256">
        <f>IF(ISBLANK(Výsledky!$AY$3),"",Výsledky!AY28)</f>
        <v>50</v>
      </c>
      <c r="Q28" s="256">
        <f>IF(ISBLANK(Výsledky!$BF$3),"",Výsledky!BF28)</f>
        <v>20</v>
      </c>
      <c r="R28" s="256">
        <f>IF(ISBLANK(Výsledky!$BM$3),"",Výsledky!BM28)</f>
        <v>40</v>
      </c>
      <c r="S28" s="256">
        <f>IF(ISBLANK(Výsledky!$BT$3),"",Výsledky!BT28)</f>
        <v>0</v>
      </c>
      <c r="T28" s="256">
        <f>IF(ISBLANK(Výsledky!$CA$3),"",Výsledky!CA28)</f>
        <v>20</v>
      </c>
      <c r="U28" s="256">
        <f>IF(ISBLANK(Výsledky!$CH$3),"",Výsledky!CH28)</f>
        <v>10</v>
      </c>
      <c r="V28" s="256">
        <f>IF(ISBLANK(Výsledky!$CO$3),"",Výsledky!CO28)</f>
        <v>80</v>
      </c>
      <c r="W28" s="256">
        <f>IF(ISBLANK(Výsledky!$CV$3),"",Výsledky!CV28)</f>
        <v>40</v>
      </c>
      <c r="X28" s="256">
        <f>IF(ISBLANK(Výsledky!$DC$3),"",Výsledky!DC28)</f>
        <v>100</v>
      </c>
      <c r="Y28" s="256">
        <f>IF(ISBLANK(Výsledky!$DJ$3),"",Výsledky!DJ28)</f>
        <v>50</v>
      </c>
      <c r="Z28" s="256">
        <f>IF(ISBLANK(Výsledky!$DQ$3),"",Výsledky!DQ28)</f>
        <v>0</v>
      </c>
      <c r="AA28" s="256">
        <f>IF(ISBLANK(Výsledky!$DX$3),"",Výsledky!DX28)</f>
        <v>40</v>
      </c>
      <c r="AB28" s="256">
        <f>IF(ISBLANK(Výsledky!$EE$3),"",Výsledky!EE28)</f>
        <v>70</v>
      </c>
      <c r="AC28" s="256">
        <f>IF(ISBLANK(Výsledky!$EL$3),"",Výsledky!EL28)</f>
        <v>60</v>
      </c>
      <c r="AD28" s="256">
        <f>IF(ISBLANK(Výsledky!$ES$3),"",Výsledky!ES28)</f>
        <v>20</v>
      </c>
      <c r="AE28" s="256">
        <f>IF(ISBLANK(Výsledky!$EZ$3),"",Výsledky!EZ28)</f>
        <v>40</v>
      </c>
      <c r="AF28" s="256">
        <f>IF(ISBLANK(Výsledky!$FG$3),"",Výsledky!FG28)</f>
        <v>30</v>
      </c>
      <c r="AG28" s="256">
        <f>IF(ISBLANK(Výsledky!$FN$3),"",Výsledky!FN28)</f>
        <v>80</v>
      </c>
      <c r="AH28" s="256" t="str">
        <f>IF(ISBLANK(Výsledky!$FU$3),"",Výsledky!FU28)</f>
        <v>-</v>
      </c>
      <c r="AI28" s="256">
        <f>IF(ISBLANK(Výsledky!$GB$3),"",Výsledky!GB28)</f>
        <v>0</v>
      </c>
      <c r="AJ28" s="256" t="str">
        <f>IF(ISBLANK(Výsledky!$GI$3),"",Výsledky!GI28)</f>
        <v>-</v>
      </c>
      <c r="AK28" s="256">
        <f>IF(ISBLANK(Výsledky!$GP$3),"",Výsledky!GP28)</f>
        <v>10</v>
      </c>
      <c r="AL28" s="256">
        <f>IF(ISBLANK(Výsledky!$GW$3),"",Výsledky!GW28)</f>
        <v>30</v>
      </c>
      <c r="AM28" s="256">
        <f>IF(ISBLANK(Výsledky!$HD$3),"",Výsledky!HD28)</f>
        <v>60</v>
      </c>
      <c r="AN28" s="256">
        <f>IF(ISBLANK(Výsledky!$HK$3),"",Výsledky!HK28)</f>
        <v>30</v>
      </c>
      <c r="AO28" s="256">
        <f>IF(ISBLANK(Výsledky!$HR$3),"",Výsledky!HR28)</f>
        <v>50</v>
      </c>
      <c r="AP28" s="256">
        <f>IF(ISBLANK(Výsledky!$HY$3),"",Výsledky!HY28)</f>
        <v>20</v>
      </c>
      <c r="AQ28" s="256">
        <f>IF(ISBLANK(Výsledky!$IF$3),"",Výsledky!IF28)</f>
        <v>10</v>
      </c>
      <c r="AR28" s="256">
        <f>IF(ISBLANK(Výsledky!$IM$3),"",Výsledky!IM28)</f>
        <v>40</v>
      </c>
      <c r="AS28" s="256">
        <f>IF(ISBLANK(Výsledky!$IT$3),"",Výsledky!IT28)</f>
        <v>60</v>
      </c>
      <c r="AT28" s="256">
        <f>IF(ISBLANK(Výsledky!$JA$3),"",Výsledky!JA28)</f>
        <v>0</v>
      </c>
      <c r="AU28" s="256" t="str">
        <f>IF(ISBLANK(Výsledky!$JH$3),"",Výsledky!JH28)</f>
        <v>-</v>
      </c>
      <c r="AV28" s="256" t="str">
        <f>IF(ISBLANK(Výsledky!$JO$3),"",Výsledky!JO28)</f>
        <v/>
      </c>
      <c r="AW28" s="256">
        <f>IF(ISBLANK(Výsledky!$JV$3),"",Výsledky!JV28)</f>
        <v>20</v>
      </c>
      <c r="AX28" s="256" t="str">
        <f>IF(ISBLANK(Výsledky!$KC$3),"",Výsledky!KC28)</f>
        <v/>
      </c>
      <c r="AY28" s="256">
        <f>IF(ISBLANK(Výsledky!$KJ$3),"",Výsledky!KJ28)</f>
        <v>40</v>
      </c>
      <c r="AZ28" s="256">
        <f>IF(ISBLANK(Výsledky!$KQ$3),"",Výsledky!KQ28)</f>
        <v>0</v>
      </c>
      <c r="BA28" s="256">
        <f>IF(ISBLANK(Výsledky!$KX$3),"",Výsledky!KX28)</f>
        <v>60</v>
      </c>
      <c r="BB28" s="256">
        <f>IF(ISBLANK(Výsledky!$LE$3),"",Výsledky!LE28)</f>
        <v>30</v>
      </c>
      <c r="BC28" s="256">
        <f>IF(ISBLANK(Výsledky!$LL$3),"",Výsledky!LL28)</f>
        <v>0</v>
      </c>
      <c r="BD28" s="256">
        <f>IF(ISBLANK(Výsledky!$LS$3),"",Výsledky!LS28)</f>
        <v>10</v>
      </c>
      <c r="BE28" s="256" t="str">
        <f>IF(ISBLANK(Výsledky!$LZ$3),"",Výsledky!LZ28)</f>
        <v/>
      </c>
      <c r="BF28" s="256" t="str">
        <f>IF(ISBLANK(Výsledky!$MG$3),"",Výsledky!MG28)</f>
        <v/>
      </c>
      <c r="BG28" s="256" t="str">
        <f>IF(ISBLANK(Výsledky!$MN$3),"",Výsledky!MN28)</f>
        <v/>
      </c>
      <c r="BH28" s="256" t="str">
        <f>IF(ISBLANK(Výsledky!$MU$3),"",Výsledky!MU28)</f>
        <v/>
      </c>
      <c r="BI28" s="256" t="str">
        <f>IF(ISBLANK(Výsledky!$NB$3),"",Výsledky!NB28)</f>
        <v/>
      </c>
      <c r="BJ28" s="256" t="str">
        <f>IF(ISBLANK(Výsledky!$NI$3),"",Výsledky!NI28)</f>
        <v/>
      </c>
      <c r="BK28" s="256" t="str">
        <f>IF(ISBLANK(Výsledky!$NP$3),"",Výsledky!NP28)</f>
        <v/>
      </c>
      <c r="BL28" s="256" t="str">
        <f>IF(ISBLANK(Výsledky!$NW$3),"",Výsledky!NW28)</f>
        <v/>
      </c>
      <c r="BM28" s="256" t="str">
        <f>IF(ISBLANK(Výsledky!$OD$3),"",Výsledky!OD28)</f>
        <v/>
      </c>
      <c r="BN28" s="256" t="str">
        <f>IF(ISBLANK(Výsledky!$OK$3),"",Výsledky!OK28)</f>
        <v/>
      </c>
      <c r="BO28" s="256" t="str">
        <f>IF(ISBLANK(Výsledky!$OR$3),"",Výsledky!OR28)</f>
        <v/>
      </c>
      <c r="BP28" s="256" t="str">
        <f>IF(ISBLANK(Výsledky!$OY$3),"",Výsledky!OY28)</f>
        <v/>
      </c>
      <c r="BQ28" s="256" t="str">
        <f>IF(ISBLANK(Výsledky!$PF$3),"",Výsledky!PF28)</f>
        <v/>
      </c>
      <c r="BR28" s="256" t="str">
        <f>IF(ISBLANK(Výsledky!$PM$3),"",Výsledky!PM28)</f>
        <v/>
      </c>
      <c r="BS28" s="256" t="str">
        <f>IF(ISBLANK(Výsledky!$PT$3),"",Výsledky!PT28)</f>
        <v/>
      </c>
      <c r="BT28" s="256" t="str">
        <f>IF(ISBLANK(Výsledky!$QA$3),"",Výsledky!QA28)</f>
        <v/>
      </c>
      <c r="BU28" s="256" t="str">
        <f>IF(ISBLANK(Výsledky!$QH$3),"",Výsledky!QH28)</f>
        <v/>
      </c>
      <c r="BV28" s="256" t="str">
        <f>IF(ISBLANK(Výsledky!$QO$3),"",Výsledky!QO28)</f>
        <v/>
      </c>
      <c r="BW28" s="291" t="str">
        <f>IF(ISBLANK(Výsledky!$QV$3),"",Výsledky!QV28)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3.8">
      <c r="A29" s="1"/>
      <c r="B29" s="240" t="s">
        <v>117</v>
      </c>
      <c r="C29" s="53">
        <f>Tipy!A34</f>
        <v>28</v>
      </c>
      <c r="D29" s="242" t="str">
        <f>IF(Tipy!B34="","",Tipy!B34)</f>
        <v>Lukáš</v>
      </c>
      <c r="E29" s="51">
        <f>SUM(F29:J29)</f>
        <v>1340</v>
      </c>
      <c r="F29" s="246">
        <f>IF(ISBLANK(Výsledky!$I$3),"-",SUM(K29:O29,Q29,S29,U29,V29,X29,Z29,AB29,AC29,AE29:AG29,AI29,AK29:AM29,AP29,AS29:AU29,AW29,AY29,BB29,BD29,BG29:BJ29,BL29,BO29,BP29,BR29,BT29,BU29))</f>
        <v>820</v>
      </c>
      <c r="G29" s="267">
        <f>IF(ISBLANK(Výsledky!$AY$3),"-",SUM(P29,T29,W29,AA29,AD29,AH29,AV29,AX29,BC29,BE29,BK29,BM29,BQ29,BS29,BV29))</f>
        <v>230</v>
      </c>
      <c r="H29" s="268">
        <f>IF(ISBLANK(Výsledky!$BM$3),"-",SUM(R29,Y29,AJ29,AO29,AQ29,AZ29))</f>
        <v>180</v>
      </c>
      <c r="I29" s="247">
        <f>IF(ISBLANK(Výsledky!$GI$3),"-",SUM(AN29,AR29,BA29,BF29,BN29,BW29))</f>
        <v>110</v>
      </c>
      <c r="J29" s="262" t="str">
        <f>IF(ISBLANK(Výsledky!$I$3),"",Výsledky!I40)</f>
        <v>-</v>
      </c>
      <c r="K29" s="265">
        <f>IF(ISBLANK(Výsledky!$P$3),"",Výsledky!P40)</f>
        <v>20</v>
      </c>
      <c r="L29" s="266">
        <f>IF(ISBLANK(Výsledky!$W$3),"",Výsledky!W40)</f>
        <v>80</v>
      </c>
      <c r="M29" s="256">
        <f>IF(ISBLANK(Výsledky!$AD$3),"",Výsledky!AD40)</f>
        <v>10</v>
      </c>
      <c r="N29" s="256">
        <f>IF(ISBLANK(Výsledky!$AK$3),"",Výsledky!AK40)</f>
        <v>20</v>
      </c>
      <c r="O29" s="256">
        <f>IF(ISBLANK(Výsledky!$AR$3),"",Výsledky!AR40)</f>
        <v>20</v>
      </c>
      <c r="P29" s="256">
        <f>IF(ISBLANK(Výsledky!$AY$3),"",Výsledky!AY40)</f>
        <v>50</v>
      </c>
      <c r="Q29" s="256">
        <f>IF(ISBLANK(Výsledky!$BF$3),"",Výsledky!BF40)</f>
        <v>80</v>
      </c>
      <c r="R29" s="256">
        <f>IF(ISBLANK(Výsledky!$BM$3),"",Výsledky!BM40)</f>
        <v>50</v>
      </c>
      <c r="S29" s="256">
        <f>IF(ISBLANK(Výsledky!$BT$3),"",Výsledky!BT40)</f>
        <v>10</v>
      </c>
      <c r="T29" s="256">
        <f>IF(ISBLANK(Výsledky!$CA$3),"",Výsledky!CA40)</f>
        <v>60</v>
      </c>
      <c r="U29" s="256">
        <f>IF(ISBLANK(Výsledky!$CH$3),"",Výsledky!CH40)</f>
        <v>20</v>
      </c>
      <c r="V29" s="256">
        <f>IF(ISBLANK(Výsledky!$CO$3),"",Výsledky!CO40)</f>
        <v>40</v>
      </c>
      <c r="W29" s="256">
        <f>IF(ISBLANK(Výsledky!$CV$3),"",Výsledky!CV40)</f>
        <v>40</v>
      </c>
      <c r="X29" s="256">
        <f>IF(ISBLANK(Výsledky!$DC$3),"",Výsledky!DC40)</f>
        <v>60</v>
      </c>
      <c r="Y29" s="256">
        <f>IF(ISBLANK(Výsledky!$DJ$3),"",Výsledky!DJ40)</f>
        <v>50</v>
      </c>
      <c r="Z29" s="256">
        <f>IF(ISBLANK(Výsledky!$DQ$3),"",Výsledky!DQ40)</f>
        <v>0</v>
      </c>
      <c r="AA29" s="256">
        <f>IF(ISBLANK(Výsledky!$DX$3),"",Výsledky!DX40)</f>
        <v>0</v>
      </c>
      <c r="AB29" s="256">
        <f>IF(ISBLANK(Výsledky!$EE$3),"",Výsledky!EE40)</f>
        <v>40</v>
      </c>
      <c r="AC29" s="256">
        <f>IF(ISBLANK(Výsledky!$EL$3),"",Výsledky!EL40)</f>
        <v>40</v>
      </c>
      <c r="AD29" s="256">
        <f>IF(ISBLANK(Výsledky!$ES$3),"",Výsledky!ES40)</f>
        <v>80</v>
      </c>
      <c r="AE29" s="256">
        <f>IF(ISBLANK(Výsledky!$EZ$3),"",Výsledky!EZ40)</f>
        <v>20</v>
      </c>
      <c r="AF29" s="256">
        <f>IF(ISBLANK(Výsledky!$FG$3),"",Výsledky!FG40)</f>
        <v>30</v>
      </c>
      <c r="AG29" s="256">
        <f>IF(ISBLANK(Výsledky!$FN$3),"",Výsledky!FN40)</f>
        <v>40</v>
      </c>
      <c r="AH29" s="256">
        <f>IF(ISBLANK(Výsledky!$FU$3),"",Výsledky!FU40)</f>
        <v>0</v>
      </c>
      <c r="AI29" s="256">
        <f>IF(ISBLANK(Výsledky!$GB$3),"",Výsledky!GB40)</f>
        <v>0</v>
      </c>
      <c r="AJ29" s="256">
        <f>IF(ISBLANK(Výsledky!$GI$3),"",Výsledky!GI40)</f>
        <v>40</v>
      </c>
      <c r="AK29" s="256">
        <f>IF(ISBLANK(Výsledky!$GP$3),"",Výsledky!GP40)</f>
        <v>20</v>
      </c>
      <c r="AL29" s="256">
        <f>IF(ISBLANK(Výsledky!$GW$3),"",Výsledky!GW40)</f>
        <v>60</v>
      </c>
      <c r="AM29" s="256">
        <f>IF(ISBLANK(Výsledky!$HD$3),"",Výsledky!HD40)</f>
        <v>20</v>
      </c>
      <c r="AN29" s="256">
        <f>IF(ISBLANK(Výsledky!$HK$3),"",Výsledky!HK40)</f>
        <v>30</v>
      </c>
      <c r="AO29" s="256">
        <f>IF(ISBLANK(Výsledky!$HR$3),"",Výsledky!HR40)</f>
        <v>30</v>
      </c>
      <c r="AP29" s="256">
        <f>IF(ISBLANK(Výsledky!$HY$3),"",Výsledky!HY40)</f>
        <v>60</v>
      </c>
      <c r="AQ29" s="256">
        <f>IF(ISBLANK(Výsledky!$IF$3),"",Výsledky!IF40)</f>
        <v>10</v>
      </c>
      <c r="AR29" s="256">
        <f>IF(ISBLANK(Výsledky!$IM$3),"",Výsledky!IM40)</f>
        <v>40</v>
      </c>
      <c r="AS29" s="256" t="str">
        <f>IF(ISBLANK(Výsledky!$IT$3),"",Výsledky!IT40)</f>
        <v>-</v>
      </c>
      <c r="AT29" s="256">
        <f>IF(ISBLANK(Výsledky!$JA$3),"",Výsledky!JA40)</f>
        <v>0</v>
      </c>
      <c r="AU29" s="256">
        <f>IF(ISBLANK(Výsledky!$JH$3),"",Výsledky!JH40)</f>
        <v>50</v>
      </c>
      <c r="AV29" s="256" t="str">
        <f>IF(ISBLANK(Výsledky!$JO$3),"",Výsledky!JO40)</f>
        <v/>
      </c>
      <c r="AW29" s="256">
        <f>IF(ISBLANK(Výsledky!$JV$3),"",Výsledky!JV40)</f>
        <v>20</v>
      </c>
      <c r="AX29" s="256" t="str">
        <f>IF(ISBLANK(Výsledky!$KC$3),"",Výsledky!KC40)</f>
        <v/>
      </c>
      <c r="AY29" s="256">
        <f>IF(ISBLANK(Výsledky!$KJ$3),"",Výsledky!KJ40)</f>
        <v>40</v>
      </c>
      <c r="AZ29" s="256">
        <f>IF(ISBLANK(Výsledky!$KQ$3),"",Výsledky!KQ40)</f>
        <v>0</v>
      </c>
      <c r="BA29" s="256">
        <f>IF(ISBLANK(Výsledky!$KX$3),"",Výsledky!KX40)</f>
        <v>40</v>
      </c>
      <c r="BB29" s="256">
        <f>IF(ISBLANK(Výsledky!$LE$3),"",Výsledky!LE40)</f>
        <v>20</v>
      </c>
      <c r="BC29" s="256" t="str">
        <f>IF(ISBLANK(Výsledky!$LL$3),"",Výsledky!LL40)</f>
        <v>-</v>
      </c>
      <c r="BD29" s="256">
        <f>IF(ISBLANK(Výsledky!$LS$3),"",Výsledky!LS40)</f>
        <v>0</v>
      </c>
      <c r="BE29" s="256" t="str">
        <f>IF(ISBLANK(Výsledky!$LZ$3),"",Výsledky!LZ40)</f>
        <v/>
      </c>
      <c r="BF29" s="256" t="str">
        <f>IF(ISBLANK(Výsledky!$MG$3),"",Výsledky!MG40)</f>
        <v/>
      </c>
      <c r="BG29" s="256" t="str">
        <f>IF(ISBLANK(Výsledky!$MN$3),"",Výsledky!MN40)</f>
        <v/>
      </c>
      <c r="BH29" s="256" t="str">
        <f>IF(ISBLANK(Výsledky!$MU$3),"",Výsledky!MU40)</f>
        <v/>
      </c>
      <c r="BI29" s="256" t="str">
        <f>IF(ISBLANK(Výsledky!$NB$3),"",Výsledky!NB40)</f>
        <v/>
      </c>
      <c r="BJ29" s="256" t="str">
        <f>IF(ISBLANK(Výsledky!$NI$3),"",Výsledky!NI40)</f>
        <v/>
      </c>
      <c r="BK29" s="256" t="str">
        <f>IF(ISBLANK(Výsledky!$NP$3),"",Výsledky!NP40)</f>
        <v/>
      </c>
      <c r="BL29" s="256" t="str">
        <f>IF(ISBLANK(Výsledky!$NW$3),"",Výsledky!NW40)</f>
        <v/>
      </c>
      <c r="BM29" s="256" t="str">
        <f>IF(ISBLANK(Výsledky!$OD$3),"",Výsledky!OD40)</f>
        <v/>
      </c>
      <c r="BN29" s="256" t="str">
        <f>IF(ISBLANK(Výsledky!$OK$3),"",Výsledky!OK40)</f>
        <v/>
      </c>
      <c r="BO29" s="256" t="str">
        <f>IF(ISBLANK(Výsledky!$OR$3),"",Výsledky!OR40)</f>
        <v/>
      </c>
      <c r="BP29" s="256" t="str">
        <f>IF(ISBLANK(Výsledky!$OY$3),"",Výsledky!OY40)</f>
        <v/>
      </c>
      <c r="BQ29" s="256" t="str">
        <f>IF(ISBLANK(Výsledky!$PF$3),"",Výsledky!PF40)</f>
        <v/>
      </c>
      <c r="BR29" s="256" t="str">
        <f>IF(ISBLANK(Výsledky!$PM$3),"",Výsledky!PM40)</f>
        <v/>
      </c>
      <c r="BS29" s="256" t="str">
        <f>IF(ISBLANK(Výsledky!$PT$3),"",Výsledky!PT40)</f>
        <v/>
      </c>
      <c r="BT29" s="256" t="str">
        <f>IF(ISBLANK(Výsledky!$QA$3),"",Výsledky!QA40)</f>
        <v/>
      </c>
      <c r="BU29" s="256" t="str">
        <f>IF(ISBLANK(Výsledky!$QH$3),"",Výsledky!QH40)</f>
        <v/>
      </c>
      <c r="BV29" s="256" t="str">
        <f>IF(ISBLANK(Výsledky!$QO$3),"",Výsledky!QO40)</f>
        <v/>
      </c>
      <c r="BW29" s="291" t="str">
        <f>IF(ISBLANK(Výsledky!$QV$3),"",Výsledky!QV40)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3.8">
      <c r="A30" s="1"/>
      <c r="B30" s="240" t="s">
        <v>118</v>
      </c>
      <c r="C30" s="53">
        <f>Tipy!A60</f>
        <v>22</v>
      </c>
      <c r="D30" s="242" t="str">
        <f>IF(Tipy!B60="","",Tipy!B60)</f>
        <v>REDbull</v>
      </c>
      <c r="E30" s="51">
        <f>SUM(F30:J30)</f>
        <v>1320</v>
      </c>
      <c r="F30" s="246">
        <f>IF(ISBLANK(Výsledky!$I$3),"-",SUM(K30:O30,Q30,S30,U30,V30,X30,Z30,AB30,AC30,AE30:AG30,AI30,AK30:AM30,AP30,AS30:AU30,AW30,AY30,BB30,BD30,BG30:BJ30,BL30,BO30,BP30,BR30,BT30,BU30))</f>
        <v>890</v>
      </c>
      <c r="G30" s="267">
        <f>IF(ISBLANK(Výsledky!$AY$3),"-",SUM(P30,T30,W30,AA30,AD30,AH30,AV30,AX30,BC30,BE30,BK30,BM30,BQ30,BS30,BV30))</f>
        <v>170</v>
      </c>
      <c r="H30" s="268">
        <f>IF(ISBLANK(Výsledky!$BM$3),"-",SUM(R30,Y30,AJ30,AO30,AQ30,AZ30))</f>
        <v>200</v>
      </c>
      <c r="I30" s="247">
        <f>IF(ISBLANK(Výsledky!$GI$3),"-",SUM(AN30,AR30,BA30,BF30,BN30,BW30))</f>
        <v>60</v>
      </c>
      <c r="J30" s="262" t="str">
        <f>IF(ISBLANK(Výsledky!$I$3),"",Výsledky!I65)</f>
        <v>-</v>
      </c>
      <c r="K30" s="265">
        <f>IF(ISBLANK(Výsledky!$P$3),"",Výsledky!P66)</f>
        <v>20</v>
      </c>
      <c r="L30" s="266">
        <f>IF(ISBLANK(Výsledky!$W$3),"",Výsledky!W66)</f>
        <v>40</v>
      </c>
      <c r="M30" s="256">
        <f>IF(ISBLANK(Výsledky!$AD$3),"",Výsledky!AD66)</f>
        <v>10</v>
      </c>
      <c r="N30" s="256" t="str">
        <f>IF(ISBLANK(Výsledky!$AK$3),"",Výsledky!AK66)</f>
        <v>-</v>
      </c>
      <c r="O30" s="256">
        <f>IF(ISBLANK(Výsledky!$AR$3),"",Výsledky!AR66)</f>
        <v>50</v>
      </c>
      <c r="P30" s="256">
        <f>IF(ISBLANK(Výsledky!$AY$3),"",Výsledky!AY66)</f>
        <v>50</v>
      </c>
      <c r="Q30" s="256">
        <f>IF(ISBLANK(Výsledky!$BF$3),"",Výsledky!BF66)</f>
        <v>40</v>
      </c>
      <c r="R30" s="256">
        <f>IF(ISBLANK(Výsledky!$BM$3),"",Výsledky!BM66)</f>
        <v>30</v>
      </c>
      <c r="S30" s="256">
        <f>IF(ISBLANK(Výsledky!$BT$3),"",Výsledky!BT66)</f>
        <v>10</v>
      </c>
      <c r="T30" s="256">
        <f>IF(ISBLANK(Výsledky!$CA$3),"",Výsledky!CA66)</f>
        <v>20</v>
      </c>
      <c r="U30" s="256">
        <f>IF(ISBLANK(Výsledky!$CH$3),"",Výsledky!CH66)</f>
        <v>0</v>
      </c>
      <c r="V30" s="256">
        <f>IF(ISBLANK(Výsledky!$CO$3),"",Výsledky!CO66)</f>
        <v>80</v>
      </c>
      <c r="W30" s="256">
        <f>IF(ISBLANK(Výsledky!$CV$3),"",Výsledky!CV66)</f>
        <v>40</v>
      </c>
      <c r="X30" s="256">
        <f>IF(ISBLANK(Výsledky!$DC$3),"",Výsledky!DC66)</f>
        <v>50</v>
      </c>
      <c r="Y30" s="256">
        <f>IF(ISBLANK(Výsledky!$DJ$3),"",Výsledky!DJ66)</f>
        <v>20</v>
      </c>
      <c r="Z30" s="256">
        <f>IF(ISBLANK(Výsledky!$DQ$3),"",Výsledky!DQ66)</f>
        <v>0</v>
      </c>
      <c r="AA30" s="256">
        <f>IF(ISBLANK(Výsledky!$DX$3),"",Výsledky!DX66)</f>
        <v>20</v>
      </c>
      <c r="AB30" s="256">
        <f>IF(ISBLANK(Výsledky!$EE$3),"",Výsledky!EE66)</f>
        <v>40</v>
      </c>
      <c r="AC30" s="256">
        <f>IF(ISBLANK(Výsledky!$EL$3),"",Výsledky!EL66)</f>
        <v>20</v>
      </c>
      <c r="AD30" s="256">
        <f>IF(ISBLANK(Výsledky!$ES$3),"",Výsledky!ES66)</f>
        <v>40</v>
      </c>
      <c r="AE30" s="256">
        <f>IF(ISBLANK(Výsledky!$EZ$3),"",Výsledky!EZ66)</f>
        <v>20</v>
      </c>
      <c r="AF30" s="256">
        <f>IF(ISBLANK(Výsledky!$FG$3),"",Výsledky!FG66)</f>
        <v>130</v>
      </c>
      <c r="AG30" s="256">
        <f>IF(ISBLANK(Výsledky!$FN$3),"",Výsledky!FN66)</f>
        <v>50</v>
      </c>
      <c r="AH30" s="256">
        <f>IF(ISBLANK(Výsledky!$FU$3),"",Výsledky!FU66)</f>
        <v>0</v>
      </c>
      <c r="AI30" s="256">
        <f>IF(ISBLANK(Výsledky!$GB$3),"",Výsledky!GB66)</f>
        <v>0</v>
      </c>
      <c r="AJ30" s="256">
        <f>IF(ISBLANK(Výsledky!$GI$3),"",Výsledky!GI66)</f>
        <v>20</v>
      </c>
      <c r="AK30" s="256">
        <f>IF(ISBLANK(Výsledky!$GP$3),"",Výsledky!GP66)</f>
        <v>30</v>
      </c>
      <c r="AL30" s="256">
        <f>IF(ISBLANK(Výsledky!$GW$3),"",Výsledky!GW66)</f>
        <v>60</v>
      </c>
      <c r="AM30" s="256">
        <f>IF(ISBLANK(Výsledky!$HD$3),"",Výsledky!HD66)</f>
        <v>20</v>
      </c>
      <c r="AN30" s="256">
        <f>IF(ISBLANK(Výsledky!$HK$3),"",Výsledky!HK66)</f>
        <v>0</v>
      </c>
      <c r="AO30" s="256">
        <f>IF(ISBLANK(Výsledky!$HR$3),"",Výsledky!HR66)</f>
        <v>50</v>
      </c>
      <c r="AP30" s="256">
        <f>IF(ISBLANK(Výsledky!$HY$3),"",Výsledky!HY66)</f>
        <v>40</v>
      </c>
      <c r="AQ30" s="256">
        <f>IF(ISBLANK(Výsledky!$IF$3),"",Výsledky!IF66)</f>
        <v>60</v>
      </c>
      <c r="AR30" s="256">
        <f>IF(ISBLANK(Výsledky!$IM$3),"",Výsledky!IM66)</f>
        <v>40</v>
      </c>
      <c r="AS30" s="256">
        <f>IF(ISBLANK(Výsledky!$IT$3),"",Výsledky!IT66)</f>
        <v>0</v>
      </c>
      <c r="AT30" s="256">
        <f>IF(ISBLANK(Výsledky!$JA$3),"",Výsledky!JA66)</f>
        <v>0</v>
      </c>
      <c r="AU30" s="256">
        <f>IF(ISBLANK(Výsledky!$JH$3),"",Výsledky!JH66)</f>
        <v>50</v>
      </c>
      <c r="AV30" s="256" t="str">
        <f>IF(ISBLANK(Výsledky!$JO$3),"",Výsledky!JO66)</f>
        <v/>
      </c>
      <c r="AW30" s="256">
        <f>IF(ISBLANK(Výsledky!$JV$3),"",Výsledky!JV66)</f>
        <v>40</v>
      </c>
      <c r="AX30" s="256" t="str">
        <f>IF(ISBLANK(Výsledky!$KC$3),"",Výsledky!KC66)</f>
        <v/>
      </c>
      <c r="AY30" s="256">
        <f>IF(ISBLANK(Výsledky!$KJ$3),"",Výsledky!KJ66)</f>
        <v>50</v>
      </c>
      <c r="AZ30" s="256">
        <f>IF(ISBLANK(Výsledky!$KQ$3),"",Výsledky!KQ66)</f>
        <v>20</v>
      </c>
      <c r="BA30" s="256">
        <f>IF(ISBLANK(Výsledky!$KX$3),"",Výsledky!KX66)</f>
        <v>20</v>
      </c>
      <c r="BB30" s="256">
        <f>IF(ISBLANK(Výsledky!$LE$3),"",Výsledky!LE66)</f>
        <v>20</v>
      </c>
      <c r="BC30" s="256">
        <f>IF(ISBLANK(Výsledky!$LL$3),"",Výsledky!LL66)</f>
        <v>0</v>
      </c>
      <c r="BD30" s="256">
        <f>IF(ISBLANK(Výsledky!$LS$3),"",Výsledky!LS66)</f>
        <v>20</v>
      </c>
      <c r="BE30" s="256" t="str">
        <f>IF(ISBLANK(Výsledky!$LZ$3),"",Výsledky!LZ66)</f>
        <v/>
      </c>
      <c r="BF30" s="256" t="str">
        <f>IF(ISBLANK(Výsledky!$MG$3),"",Výsledky!MG66)</f>
        <v/>
      </c>
      <c r="BG30" s="256" t="str">
        <f>IF(ISBLANK(Výsledky!$MN$3),"",Výsledky!MN66)</f>
        <v/>
      </c>
      <c r="BH30" s="256" t="str">
        <f>IF(ISBLANK(Výsledky!$MU$3),"",Výsledky!MU66)</f>
        <v/>
      </c>
      <c r="BI30" s="256" t="str">
        <f>IF(ISBLANK(Výsledky!$NB$3),"",Výsledky!NB66)</f>
        <v/>
      </c>
      <c r="BJ30" s="256" t="str">
        <f>IF(ISBLANK(Výsledky!$NI$3),"",Výsledky!NI66)</f>
        <v/>
      </c>
      <c r="BK30" s="256" t="str">
        <f>IF(ISBLANK(Výsledky!$NP$3),"",Výsledky!NP66)</f>
        <v/>
      </c>
      <c r="BL30" s="256" t="str">
        <f>IF(ISBLANK(Výsledky!$NW$3),"",Výsledky!NW66)</f>
        <v/>
      </c>
      <c r="BM30" s="256" t="str">
        <f>IF(ISBLANK(Výsledky!$OD$3),"",Výsledky!OD66)</f>
        <v/>
      </c>
      <c r="BN30" s="256" t="str">
        <f>IF(ISBLANK(Výsledky!$OK$3),"",Výsledky!OK66)</f>
        <v/>
      </c>
      <c r="BO30" s="256" t="str">
        <f>IF(ISBLANK(Výsledky!$OR$3),"",Výsledky!OR66)</f>
        <v/>
      </c>
      <c r="BP30" s="256" t="str">
        <f>IF(ISBLANK(Výsledky!$OY$3),"",Výsledky!OY66)</f>
        <v/>
      </c>
      <c r="BQ30" s="256" t="str">
        <f>IF(ISBLANK(Výsledky!$PF$3),"",Výsledky!PF66)</f>
        <v/>
      </c>
      <c r="BR30" s="256" t="str">
        <f>IF(ISBLANK(Výsledky!$PM$3),"",Výsledky!PM66)</f>
        <v/>
      </c>
      <c r="BS30" s="256" t="str">
        <f>IF(ISBLANK(Výsledky!$PT$3),"",Výsledky!PT66)</f>
        <v/>
      </c>
      <c r="BT30" s="256" t="str">
        <f>IF(ISBLANK(Výsledky!$QA$3),"",Výsledky!QA66)</f>
        <v/>
      </c>
      <c r="BU30" s="256" t="str">
        <f>IF(ISBLANK(Výsledky!$QH$3),"",Výsledky!QH66)</f>
        <v/>
      </c>
      <c r="BV30" s="256" t="str">
        <f>IF(ISBLANK(Výsledky!$QO$3),"",Výsledky!QO66)</f>
        <v/>
      </c>
      <c r="BW30" s="291" t="str">
        <f>IF(ISBLANK(Výsledky!$QV$3),"",Výsledky!QV66)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3.8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1310</v>
      </c>
      <c r="F31" s="246">
        <f>IF(ISBLANK(Výsledky!$I$3),"-",SUM(K31:O31,Q31,S31,U31,V31,X31,Z31,AB31,AC31,AE31:AG31,AI31,AK31:AM31,AP31,AS31:AU31,AW31,AY31,BB31,BD31,BG31:BJ31,BL31,BO31,BP31,BR31,BT31,BU31))</f>
        <v>970</v>
      </c>
      <c r="G31" s="267">
        <f>IF(ISBLANK(Výsledky!$AY$3),"-",SUM(P31,T31,W31,AA31,AD31,AH31,AV31,AX31,BC31,BE31,BK31,BM31,BQ31,BS31,BV31))</f>
        <v>150</v>
      </c>
      <c r="H31" s="268">
        <f>IF(ISBLANK(Výsledky!$BM$3),"-",SUM(R31,Y31,AJ31,AO31,AQ31,AZ31))</f>
        <v>130</v>
      </c>
      <c r="I31" s="247">
        <f>IF(ISBLANK(Výsledky!$GI$3),"-",SUM(AN31,AR31,BA31,BF31,BN31,BW31))</f>
        <v>60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>
        <f>IF(ISBLANK(Výsledky!$HK$3),"",Výsledky!HK46)</f>
        <v>30</v>
      </c>
      <c r="AO31" s="256" t="str">
        <f>IF(ISBLANK(Výsledky!$HR$3),"",Výsledky!HR46)</f>
        <v>-</v>
      </c>
      <c r="AP31" s="256">
        <f>IF(ISBLANK(Výsledky!$HY$3),"",Výsledky!HY46)</f>
        <v>40</v>
      </c>
      <c r="AQ31" s="256">
        <f>IF(ISBLANK(Výsledky!$IF$3),"",Výsledky!IF46)</f>
        <v>20</v>
      </c>
      <c r="AR31" s="256" t="str">
        <f>IF(ISBLANK(Výsledky!$IM$3),"",Výsledky!IM46)</f>
        <v>-</v>
      </c>
      <c r="AS31" s="256">
        <f>IF(ISBLANK(Výsledky!$IT$3),"",Výsledky!IT46)</f>
        <v>20</v>
      </c>
      <c r="AT31" s="256">
        <f>IF(ISBLANK(Výsledky!$JA$3),"",Výsledky!JA46)</f>
        <v>0</v>
      </c>
      <c r="AU31" s="256">
        <f>IF(ISBLANK(Výsledky!$JH$3),"",Výsledky!JH46)</f>
        <v>80</v>
      </c>
      <c r="AV31" s="256" t="str">
        <f>IF(ISBLANK(Výsledky!$JO$3),"",Výsledky!JO46)</f>
        <v/>
      </c>
      <c r="AW31" s="256">
        <f>IF(ISBLANK(Výsledky!$JV$3),"",Výsledky!JV46)</f>
        <v>70</v>
      </c>
      <c r="AX31" s="256" t="str">
        <f>IF(ISBLANK(Výsledky!$KC$3),"",Výsledky!KC46)</f>
        <v/>
      </c>
      <c r="AY31" s="256">
        <f>IF(ISBLANK(Výsledky!$KJ$3),"",Výsledky!KJ46)</f>
        <v>50</v>
      </c>
      <c r="AZ31" s="256">
        <f>IF(ISBLANK(Výsledky!$KQ$3),"",Výsledky!KQ46)</f>
        <v>0</v>
      </c>
      <c r="BA31" s="256">
        <f>IF(ISBLANK(Výsledky!$KX$3),"",Výsledky!KX46)</f>
        <v>30</v>
      </c>
      <c r="BB31" s="256">
        <f>IF(ISBLANK(Výsledky!$LE$3),"",Výsledky!LE46)</f>
        <v>20</v>
      </c>
      <c r="BC31" s="256">
        <f>IF(ISBLANK(Výsledky!$LL$3),"",Výsledky!LL46)</f>
        <v>40</v>
      </c>
      <c r="BD31" s="256">
        <f>IF(ISBLANK(Výsledky!$LS$3),"",Výsledky!LS46)</f>
        <v>10</v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3.8">
      <c r="A32" s="1"/>
      <c r="B32" s="240" t="s">
        <v>120</v>
      </c>
      <c r="C32" s="53">
        <f>Tipy!A55</f>
        <v>33</v>
      </c>
      <c r="D32" s="242" t="str">
        <f>IF(Tipy!B55="","",Tipy!B55)</f>
        <v>Peter Čička</v>
      </c>
      <c r="E32" s="51">
        <f>SUM(F32:J32)</f>
        <v>1290</v>
      </c>
      <c r="F32" s="246">
        <f>IF(ISBLANK(Výsledky!$I$3),"-",SUM(K32:O32,Q32,S32,U32,V32,X32,Z32,AB32,AC32,AE32:AG32,AI32,AK32:AM32,AP32,AS32:AU32,AW32,AY32,BB32,BD32,BG32:BJ32,BL32,BO32,BP32,BR32,BT32,BU32))</f>
        <v>870</v>
      </c>
      <c r="G32" s="267">
        <f>IF(ISBLANK(Výsledky!$AY$3),"-",SUM(P32,T32,W32,AA32,AD32,AH32,AV32,AX32,BC32,BE32,BK32,BM32,BQ32,BS32,BV32))</f>
        <v>170</v>
      </c>
      <c r="H32" s="268">
        <f>IF(ISBLANK(Výsledky!$BM$3),"-",SUM(R32,Y32,AJ32,AO32,AQ32,AZ32))</f>
        <v>120</v>
      </c>
      <c r="I32" s="247">
        <f>IF(ISBLANK(Výsledky!$GI$3),"-",SUM(AN32,AR32,BA32,BF32,BN32,BW32))</f>
        <v>130</v>
      </c>
      <c r="J32" s="262" t="str">
        <f>IF(ISBLANK(Výsledky!$I$3),"",Výsledky!I60)</f>
        <v>-</v>
      </c>
      <c r="K32" s="265">
        <f>IF(ISBLANK(Výsledky!$P$3),"",Výsledky!P61)</f>
        <v>0</v>
      </c>
      <c r="L32" s="266">
        <f>IF(ISBLANK(Výsledky!$W$3),"",Výsledky!W61)</f>
        <v>40</v>
      </c>
      <c r="M32" s="256">
        <f>IF(ISBLANK(Výsledky!$AD$3),"",Výsledky!AD61)</f>
        <v>20</v>
      </c>
      <c r="N32" s="256">
        <f>IF(ISBLANK(Výsledky!$AK$3),"",Výsledky!AK61)</f>
        <v>20</v>
      </c>
      <c r="O32" s="256">
        <f>IF(ISBLANK(Výsledky!$AR$3),"",Výsledky!AR61)</f>
        <v>30</v>
      </c>
      <c r="P32" s="256">
        <f>IF(ISBLANK(Výsledky!$AY$3),"",Výsledky!AY61)</f>
        <v>20</v>
      </c>
      <c r="Q32" s="256">
        <f>IF(ISBLANK(Výsledky!$BF$3),"",Výsledky!BF61)</f>
        <v>50</v>
      </c>
      <c r="R32" s="256">
        <f>IF(ISBLANK(Výsledky!$BM$3),"",Výsledky!BM61)</f>
        <v>40</v>
      </c>
      <c r="S32" s="256">
        <f>IF(ISBLANK(Výsledky!$BT$3),"",Výsledky!BT61)</f>
        <v>0</v>
      </c>
      <c r="T32" s="256">
        <f>IF(ISBLANK(Výsledky!$CA$3),"",Výsledky!CA61)</f>
        <v>50</v>
      </c>
      <c r="U32" s="256" t="str">
        <f>IF(ISBLANK(Výsledky!$CH$3),"",Výsledky!CH61)</f>
        <v>-</v>
      </c>
      <c r="V32" s="256">
        <f>IF(ISBLANK(Výsledky!$CO$3),"",Výsledky!CO61)</f>
        <v>50</v>
      </c>
      <c r="W32" s="256">
        <f>IF(ISBLANK(Výsledky!$CV$3),"",Výsledky!CV61)</f>
        <v>40</v>
      </c>
      <c r="X32" s="256">
        <f>IF(ISBLANK(Výsledky!$DC$3),"",Výsledky!DC61)</f>
        <v>40</v>
      </c>
      <c r="Y32" s="256">
        <f>IF(ISBLANK(Výsledky!$DJ$3),"",Výsledky!DJ61)</f>
        <v>40</v>
      </c>
      <c r="Z32" s="256">
        <f>IF(ISBLANK(Výsledky!$DQ$3),"",Výsledky!DQ61)</f>
        <v>0</v>
      </c>
      <c r="AA32" s="256">
        <f>IF(ISBLANK(Výsledky!$DX$3),"",Výsledky!DX61)</f>
        <v>0</v>
      </c>
      <c r="AB32" s="256">
        <f>IF(ISBLANK(Výsledky!$EE$3),"",Výsledky!EE61)</f>
        <v>20</v>
      </c>
      <c r="AC32" s="256">
        <f>IF(ISBLANK(Výsledky!$EL$3),"",Výsledky!EL61)</f>
        <v>0</v>
      </c>
      <c r="AD32" s="256">
        <f>IF(ISBLANK(Výsledky!$ES$3),"",Výsledky!ES61)</f>
        <v>20</v>
      </c>
      <c r="AE32" s="256">
        <f>IF(ISBLANK(Výsledky!$EZ$3),"",Výsledky!EZ61)</f>
        <v>20</v>
      </c>
      <c r="AF32" s="256">
        <f>IF(ISBLANK(Výsledky!$FG$3),"",Výsledky!FG61)</f>
        <v>20</v>
      </c>
      <c r="AG32" s="256">
        <f>IF(ISBLANK(Výsledky!$FN$3),"",Výsledky!FN61)</f>
        <v>60</v>
      </c>
      <c r="AH32" s="256">
        <f>IF(ISBLANK(Výsledky!$FU$3),"",Výsledky!FU61)</f>
        <v>0</v>
      </c>
      <c r="AI32" s="256">
        <f>IF(ISBLANK(Výsledky!$GB$3),"",Výsledky!GB61)</f>
        <v>0</v>
      </c>
      <c r="AJ32" s="256">
        <f>IF(ISBLANK(Výsledky!$GI$3),"",Výsledky!GI61)</f>
        <v>20</v>
      </c>
      <c r="AK32" s="256">
        <f>IF(ISBLANK(Výsledky!$GP$3),"",Výsledky!GP61)</f>
        <v>50</v>
      </c>
      <c r="AL32" s="256">
        <f>IF(ISBLANK(Výsledky!$GW$3),"",Výsledky!GW61)</f>
        <v>50</v>
      </c>
      <c r="AM32" s="256">
        <f>IF(ISBLANK(Výsledky!$HD$3),"",Výsledky!HD61)</f>
        <v>60</v>
      </c>
      <c r="AN32" s="256">
        <f>IF(ISBLANK(Výsledky!$HK$3),"",Výsledky!HK61)</f>
        <v>60</v>
      </c>
      <c r="AO32" s="256">
        <f>IF(ISBLANK(Výsledky!$HR$3),"",Výsledky!HR61)</f>
        <v>20</v>
      </c>
      <c r="AP32" s="256">
        <f>IF(ISBLANK(Výsledky!$HY$3),"",Výsledky!HY61)</f>
        <v>60</v>
      </c>
      <c r="AQ32" s="256">
        <f>IF(ISBLANK(Výsledky!$IF$3),"",Výsledky!IF61)</f>
        <v>0</v>
      </c>
      <c r="AR32" s="256">
        <f>IF(ISBLANK(Výsledky!$IM$3),"",Výsledky!IM61)</f>
        <v>40</v>
      </c>
      <c r="AS32" s="256">
        <f>IF(ISBLANK(Výsledky!$IT$3),"",Výsledky!IT61)</f>
        <v>40</v>
      </c>
      <c r="AT32" s="256">
        <f>IF(ISBLANK(Výsledky!$JA$3),"",Výsledky!JA61)</f>
        <v>0</v>
      </c>
      <c r="AU32" s="256">
        <f>IF(ISBLANK(Výsledky!$JH$3),"",Výsledky!JH61)</f>
        <v>70</v>
      </c>
      <c r="AV32" s="256" t="str">
        <f>IF(ISBLANK(Výsledky!$JO$3),"",Výsledky!JO61)</f>
        <v/>
      </c>
      <c r="AW32" s="256">
        <f>IF(ISBLANK(Výsledky!$JV$3),"",Výsledky!JV61)</f>
        <v>70</v>
      </c>
      <c r="AX32" s="256" t="str">
        <f>IF(ISBLANK(Výsledky!$KC$3),"",Výsledky!KC61)</f>
        <v/>
      </c>
      <c r="AY32" s="256">
        <f>IF(ISBLANK(Výsledky!$KJ$3),"",Výsledky!KJ61)</f>
        <v>50</v>
      </c>
      <c r="AZ32" s="256">
        <f>IF(ISBLANK(Výsledky!$KQ$3),"",Výsledky!KQ61)</f>
        <v>0</v>
      </c>
      <c r="BA32" s="256">
        <f>IF(ISBLANK(Výsledky!$KX$3),"",Výsledky!KX61)</f>
        <v>30</v>
      </c>
      <c r="BB32" s="256">
        <f>IF(ISBLANK(Výsledky!$LE$3),"",Výsledky!LE61)</f>
        <v>50</v>
      </c>
      <c r="BC32" s="256">
        <f>IF(ISBLANK(Výsledky!$LL$3),"",Výsledky!LL61)</f>
        <v>40</v>
      </c>
      <c r="BD32" s="256">
        <f>IF(ISBLANK(Výsledky!$LS$3),"",Výsledky!LS61)</f>
        <v>0</v>
      </c>
      <c r="BE32" s="256" t="str">
        <f>IF(ISBLANK(Výsledky!$LZ$3),"",Výsledky!LZ61)</f>
        <v/>
      </c>
      <c r="BF32" s="256" t="str">
        <f>IF(ISBLANK(Výsledky!$MG$3),"",Výsledky!MG61)</f>
        <v/>
      </c>
      <c r="BG32" s="256" t="str">
        <f>IF(ISBLANK(Výsledky!$MN$3),"",Výsledky!MN61)</f>
        <v/>
      </c>
      <c r="BH32" s="256" t="str">
        <f>IF(ISBLANK(Výsledky!$MU$3),"",Výsledky!MU61)</f>
        <v/>
      </c>
      <c r="BI32" s="256" t="str">
        <f>IF(ISBLANK(Výsledky!$NB$3),"",Výsledky!NB61)</f>
        <v/>
      </c>
      <c r="BJ32" s="256" t="str">
        <f>IF(ISBLANK(Výsledky!$NI$3),"",Výsledky!NI61)</f>
        <v/>
      </c>
      <c r="BK32" s="256" t="str">
        <f>IF(ISBLANK(Výsledky!$NP$3),"",Výsledky!NP61)</f>
        <v/>
      </c>
      <c r="BL32" s="256" t="str">
        <f>IF(ISBLANK(Výsledky!$NW$3),"",Výsledky!NW61)</f>
        <v/>
      </c>
      <c r="BM32" s="256" t="str">
        <f>IF(ISBLANK(Výsledky!$OD$3),"",Výsledky!OD61)</f>
        <v/>
      </c>
      <c r="BN32" s="256" t="str">
        <f>IF(ISBLANK(Výsledky!$OK$3),"",Výsledky!OK61)</f>
        <v/>
      </c>
      <c r="BO32" s="256" t="str">
        <f>IF(ISBLANK(Výsledky!$OR$3),"",Výsledky!OR61)</f>
        <v/>
      </c>
      <c r="BP32" s="256" t="str">
        <f>IF(ISBLANK(Výsledky!$OY$3),"",Výsledky!OY61)</f>
        <v/>
      </c>
      <c r="BQ32" s="256" t="str">
        <f>IF(ISBLANK(Výsledky!$PF$3),"",Výsledky!PF61)</f>
        <v/>
      </c>
      <c r="BR32" s="256" t="str">
        <f>IF(ISBLANK(Výsledky!$PM$3),"",Výsledky!PM61)</f>
        <v/>
      </c>
      <c r="BS32" s="256" t="str">
        <f>IF(ISBLANK(Výsledky!$PT$3),"",Výsledky!PT61)</f>
        <v/>
      </c>
      <c r="BT32" s="256" t="str">
        <f>IF(ISBLANK(Výsledky!$QA$3),"",Výsledky!QA61)</f>
        <v/>
      </c>
      <c r="BU32" s="256" t="str">
        <f>IF(ISBLANK(Výsledky!$QH$3),"",Výsledky!QH61)</f>
        <v/>
      </c>
      <c r="BV32" s="256" t="str">
        <f>IF(ISBLANK(Výsledky!$QO$3),"",Výsledky!QO61)</f>
        <v/>
      </c>
      <c r="BW32" s="291" t="str">
        <f>IF(ISBLANK(Výsledky!$QV$3),"",Výsledky!QV61)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3.8">
      <c r="A33" s="1"/>
      <c r="B33" s="240" t="s">
        <v>121</v>
      </c>
      <c r="C33" s="53">
        <f>Tipy!A68</f>
        <v>60</v>
      </c>
      <c r="D33" s="242" t="str">
        <f>IF(Tipy!B68="","",Tipy!B68)</f>
        <v>suflo</v>
      </c>
      <c r="E33" s="51">
        <f>SUM(F33:J33)</f>
        <v>1280</v>
      </c>
      <c r="F33" s="246">
        <f>IF(ISBLANK(Výsledky!$I$3),"-",SUM(K33:O33,Q33,S33,U33,V33,X33,Z33,AB33,AC33,AE33:AG33,AI33,AK33:AM33,AP33,AS33:AU33,AW33,AY33,BB33,BD33,BG33:BJ33,BL33,BO33,BP33,BR33,BT33,BU33))</f>
        <v>850</v>
      </c>
      <c r="G33" s="267">
        <f>IF(ISBLANK(Výsledky!$AY$3),"-",SUM(P33,T33,W33,AA33,AD33,AH33,AV33,AX33,BC33,BE33,BK33,BM33,BQ33,BS33,BV33))</f>
        <v>200</v>
      </c>
      <c r="H33" s="268">
        <f>IF(ISBLANK(Výsledky!$BM$3),"-",SUM(R33,Y33,AJ33,AO33,AQ33,AZ33))</f>
        <v>190</v>
      </c>
      <c r="I33" s="247">
        <f>IF(ISBLANK(Výsledky!$GI$3),"-",SUM(AN33,AR33,BA33,BF33,BN33,BW33))</f>
        <v>40</v>
      </c>
      <c r="J33" s="262" t="str">
        <f>IF(ISBLANK(Výsledky!$I$3),"",Výsledky!I72)</f>
        <v>-</v>
      </c>
      <c r="K33" s="265">
        <f>IF(ISBLANK(Výsledky!$P$3),"",Výsledky!P74)</f>
        <v>30</v>
      </c>
      <c r="L33" s="266">
        <f>IF(ISBLANK(Výsledky!$W$3),"",Výsledky!W74)</f>
        <v>60</v>
      </c>
      <c r="M33" s="256">
        <f>IF(ISBLANK(Výsledky!$AD$3),"",Výsledky!AD74)</f>
        <v>20</v>
      </c>
      <c r="N33" s="256">
        <f>IF(ISBLANK(Výsledky!$AK$3),"",Výsledky!AK74)</f>
        <v>40</v>
      </c>
      <c r="O33" s="256">
        <f>IF(ISBLANK(Výsledky!$AR$3),"",Výsledky!AR74)</f>
        <v>50</v>
      </c>
      <c r="P33" s="256">
        <f>IF(ISBLANK(Výsledky!$AY$3),"",Výsledky!AY74)</f>
        <v>40</v>
      </c>
      <c r="Q33" s="256">
        <f>IF(ISBLANK(Výsledky!$BF$3),"",Výsledky!BF74)</f>
        <v>50</v>
      </c>
      <c r="R33" s="256">
        <f>IF(ISBLANK(Výsledky!$BM$3),"",Výsledky!BM74)</f>
        <v>60</v>
      </c>
      <c r="S33" s="256">
        <f>IF(ISBLANK(Výsledky!$BT$3),"",Výsledky!BT74)</f>
        <v>0</v>
      </c>
      <c r="T33" s="256">
        <f>IF(ISBLANK(Výsledky!$CA$3),"",Výsledky!CA74)</f>
        <v>20</v>
      </c>
      <c r="U33" s="256">
        <f>IF(ISBLANK(Výsledky!$CH$3),"",Výsledky!CH74)</f>
        <v>20</v>
      </c>
      <c r="V33" s="256">
        <f>IF(ISBLANK(Výsledky!$CO$3),"",Výsledky!CO74)</f>
        <v>20</v>
      </c>
      <c r="W33" s="256">
        <f>IF(ISBLANK(Výsledky!$CV$3),"",Výsledky!CV74)</f>
        <v>40</v>
      </c>
      <c r="X33" s="256">
        <f>IF(ISBLANK(Výsledky!$DC$3),"",Výsledky!DC74)</f>
        <v>40</v>
      </c>
      <c r="Y33" s="256">
        <f>IF(ISBLANK(Výsledky!$DJ$3),"",Výsledky!DJ74)</f>
        <v>70</v>
      </c>
      <c r="Z33" s="256">
        <f>IF(ISBLANK(Výsledky!$DQ$3),"",Výsledky!DQ74)</f>
        <v>0</v>
      </c>
      <c r="AA33" s="256" t="str">
        <f>IF(ISBLANK(Výsledky!$DX$3),"",Výsledky!DX74)</f>
        <v>-</v>
      </c>
      <c r="AB33" s="256">
        <f>IF(ISBLANK(Výsledky!$EE$3),"",Výsledky!EE74)</f>
        <v>40</v>
      </c>
      <c r="AC33" s="256">
        <f>IF(ISBLANK(Výsledky!$EL$3),"",Výsledky!EL74)</f>
        <v>20</v>
      </c>
      <c r="AD33" s="256">
        <f>IF(ISBLANK(Výsledky!$ES$3),"",Výsledky!ES74)</f>
        <v>60</v>
      </c>
      <c r="AE33" s="256">
        <f>IF(ISBLANK(Výsledky!$EZ$3),"",Výsledky!EZ74)</f>
        <v>20</v>
      </c>
      <c r="AF33" s="256">
        <f>IF(ISBLANK(Výsledky!$FG$3),"",Výsledky!FG74)</f>
        <v>60</v>
      </c>
      <c r="AG33" s="256">
        <f>IF(ISBLANK(Výsledky!$FN$3),"",Výsledky!FN74)</f>
        <v>40</v>
      </c>
      <c r="AH33" s="256">
        <f>IF(ISBLANK(Výsledky!$FU$3),"",Výsledky!FU74)</f>
        <v>0</v>
      </c>
      <c r="AI33" s="256">
        <f>IF(ISBLANK(Výsledky!$GB$3),"",Výsledky!GB74)</f>
        <v>10</v>
      </c>
      <c r="AJ33" s="256">
        <f>IF(ISBLANK(Výsledky!$GI$3),"",Výsledky!GI74)</f>
        <v>20</v>
      </c>
      <c r="AK33" s="256">
        <f>IF(ISBLANK(Výsledky!$GP$3),"",Výsledky!GP74)</f>
        <v>30</v>
      </c>
      <c r="AL33" s="256">
        <f>IF(ISBLANK(Výsledky!$GW$3),"",Výsledky!GW74)</f>
        <v>50</v>
      </c>
      <c r="AM33" s="256">
        <f>IF(ISBLANK(Výsledky!$HD$3),"",Výsledky!HD74)</f>
        <v>20</v>
      </c>
      <c r="AN33" s="256" t="str">
        <f>IF(ISBLANK(Výsledky!$HK$3),"",Výsledky!HK74)</f>
        <v>-</v>
      </c>
      <c r="AO33" s="256">
        <f>IF(ISBLANK(Výsledky!$HR$3),"",Výsledky!HR74)</f>
        <v>40</v>
      </c>
      <c r="AP33" s="256">
        <f>IF(ISBLANK(Výsledky!$HY$3),"",Výsledky!HY74)</f>
        <v>40</v>
      </c>
      <c r="AQ33" s="256">
        <f>IF(ISBLANK(Výsledky!$IF$3),"",Výsledky!IF74)</f>
        <v>0</v>
      </c>
      <c r="AR33" s="256">
        <f>IF(ISBLANK(Výsledky!$IM$3),"",Výsledky!IM74)</f>
        <v>20</v>
      </c>
      <c r="AS33" s="256">
        <f>IF(ISBLANK(Výsledky!$IT$3),"",Výsledky!IT74)</f>
        <v>40</v>
      </c>
      <c r="AT33" s="256">
        <f>IF(ISBLANK(Výsledky!$JA$3),"",Výsledky!JA74)</f>
        <v>0</v>
      </c>
      <c r="AU33" s="256" t="str">
        <f>IF(ISBLANK(Výsledky!$JH$3),"",Výsledky!JH74)</f>
        <v>-</v>
      </c>
      <c r="AV33" s="256" t="str">
        <f>IF(ISBLANK(Výsledky!$JO$3),"",Výsledky!JO74)</f>
        <v/>
      </c>
      <c r="AW33" s="256" t="str">
        <f>IF(ISBLANK(Výsledky!$JV$3),"",Výsledky!JV74)</f>
        <v>-</v>
      </c>
      <c r="AX33" s="256" t="str">
        <f>IF(ISBLANK(Výsledky!$KC$3),"",Výsledky!KC74)</f>
        <v/>
      </c>
      <c r="AY33" s="256">
        <f>IF(ISBLANK(Výsledky!$KJ$3),"",Výsledky!KJ74)</f>
        <v>80</v>
      </c>
      <c r="AZ33" s="256" t="str">
        <f>IF(ISBLANK(Výsledky!$KQ$3),"",Výsledky!KQ74)</f>
        <v>-</v>
      </c>
      <c r="BA33" s="256">
        <f>IF(ISBLANK(Výsledky!$KX$3),"",Výsledky!KX74)</f>
        <v>20</v>
      </c>
      <c r="BB33" s="256">
        <f>IF(ISBLANK(Výsledky!$LE$3),"",Výsledky!LE74)</f>
        <v>40</v>
      </c>
      <c r="BC33" s="256">
        <f>IF(ISBLANK(Výsledky!$LL$3),"",Výsledky!LL74)</f>
        <v>40</v>
      </c>
      <c r="BD33" s="256">
        <f>IF(ISBLANK(Výsledky!$LS$3),"",Výsledky!LS74)</f>
        <v>30</v>
      </c>
      <c r="BE33" s="256" t="str">
        <f>IF(ISBLANK(Výsledky!$LZ$3),"",Výsledky!LZ74)</f>
        <v/>
      </c>
      <c r="BF33" s="256" t="str">
        <f>IF(ISBLANK(Výsledky!$MG$3),"",Výsledky!MG74)</f>
        <v/>
      </c>
      <c r="BG33" s="256" t="str">
        <f>IF(ISBLANK(Výsledky!$MN$3),"",Výsledky!MN74)</f>
        <v/>
      </c>
      <c r="BH33" s="256" t="str">
        <f>IF(ISBLANK(Výsledky!$MU$3),"",Výsledky!MU74)</f>
        <v/>
      </c>
      <c r="BI33" s="256" t="str">
        <f>IF(ISBLANK(Výsledky!$NB$3),"",Výsledky!NB74)</f>
        <v/>
      </c>
      <c r="BJ33" s="256" t="str">
        <f>IF(ISBLANK(Výsledky!$NI$3),"",Výsledky!NI74)</f>
        <v/>
      </c>
      <c r="BK33" s="256" t="str">
        <f>IF(ISBLANK(Výsledky!$NP$3),"",Výsledky!NP74)</f>
        <v/>
      </c>
      <c r="BL33" s="256" t="str">
        <f>IF(ISBLANK(Výsledky!$NW$3),"",Výsledky!NW74)</f>
        <v/>
      </c>
      <c r="BM33" s="256" t="str">
        <f>IF(ISBLANK(Výsledky!$OD$3),"",Výsledky!OD74)</f>
        <v/>
      </c>
      <c r="BN33" s="256" t="str">
        <f>IF(ISBLANK(Výsledky!$OK$3),"",Výsledky!OK74)</f>
        <v/>
      </c>
      <c r="BO33" s="256" t="str">
        <f>IF(ISBLANK(Výsledky!$OR$3),"",Výsledky!OR74)</f>
        <v/>
      </c>
      <c r="BP33" s="256" t="str">
        <f>IF(ISBLANK(Výsledky!$OY$3),"",Výsledky!OY74)</f>
        <v/>
      </c>
      <c r="BQ33" s="256" t="str">
        <f>IF(ISBLANK(Výsledky!$PF$3),"",Výsledky!PF74)</f>
        <v/>
      </c>
      <c r="BR33" s="256" t="str">
        <f>IF(ISBLANK(Výsledky!$PM$3),"",Výsledky!PM74)</f>
        <v/>
      </c>
      <c r="BS33" s="256" t="str">
        <f>IF(ISBLANK(Výsledky!$PT$3),"",Výsledky!PT74)</f>
        <v/>
      </c>
      <c r="BT33" s="256" t="str">
        <f>IF(ISBLANK(Výsledky!$QA$3),"",Výsledky!QA74)</f>
        <v/>
      </c>
      <c r="BU33" s="256" t="str">
        <f>IF(ISBLANK(Výsledky!$QH$3),"",Výsledky!QH74)</f>
        <v/>
      </c>
      <c r="BV33" s="256" t="str">
        <f>IF(ISBLANK(Výsledky!$QO$3),"",Výsledky!QO74)</f>
        <v/>
      </c>
      <c r="BW33" s="291" t="str">
        <f>IF(ISBLANK(Výsledky!$QV$3),"",Výsledky!QV74)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1270</v>
      </c>
      <c r="F34" s="246">
        <f>IF(ISBLANK(Výsledky!$I$3),"-",SUM(K34:O34,Q34,S34,U34,V34,X34,Z34,AB34,AC34,AE34:AG34,AI34,AK34:AM34,AP34,AS34:AU34,AW34,AY34,BB34,BD34,BG34:BJ34,BL34,BO34,BP34,BR34,BT34,BU34))</f>
        <v>820</v>
      </c>
      <c r="G34" s="267">
        <f>IF(ISBLANK(Výsledky!$AY$3),"-",SUM(P34,T34,W34,AA34,AD34,AH34,AV34,AX34,BC34,BE34,BK34,BM34,BQ34,BS34,BV34))</f>
        <v>220</v>
      </c>
      <c r="H34" s="268">
        <f>IF(ISBLANK(Výsledky!$BM$3),"-",SUM(R34,Y34,AJ34,AO34,AQ34,AZ34))</f>
        <v>140</v>
      </c>
      <c r="I34" s="247">
        <f>IF(ISBLANK(Výsledky!$GI$3),"-",SUM(AN34,AR34,BA34,BF34,BN34,BW34))</f>
        <v>90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>
        <f>IF(ISBLANK(Výsledky!$HY$3),"",Výsledky!HY30)</f>
        <v>40</v>
      </c>
      <c r="AQ34" s="256">
        <f>IF(ISBLANK(Výsledky!$IF$3),"",Výsledky!IF30)</f>
        <v>0</v>
      </c>
      <c r="AR34" s="256">
        <f>IF(ISBLANK(Výsledky!$IM$3),"",Výsledky!IM30)</f>
        <v>40</v>
      </c>
      <c r="AS34" s="256">
        <f>IF(ISBLANK(Výsledky!$IT$3),"",Výsledky!IT30)</f>
        <v>70</v>
      </c>
      <c r="AT34" s="256">
        <f>IF(ISBLANK(Výsledky!$JA$3),"",Výsledky!JA30)</f>
        <v>0</v>
      </c>
      <c r="AU34" s="256">
        <f>IF(ISBLANK(Výsledky!$JH$3),"",Výsledky!JH30)</f>
        <v>50</v>
      </c>
      <c r="AV34" s="256" t="str">
        <f>IF(ISBLANK(Výsledky!$JO$3),"",Výsledky!JO30)</f>
        <v/>
      </c>
      <c r="AW34" s="256">
        <f>IF(ISBLANK(Výsledky!$JV$3),"",Výsledky!JV30)</f>
        <v>20</v>
      </c>
      <c r="AX34" s="256" t="str">
        <f>IF(ISBLANK(Výsledky!$KC$3),"",Výsledky!KC30)</f>
        <v/>
      </c>
      <c r="AY34" s="256">
        <f>IF(ISBLANK(Výsledky!$KJ$3),"",Výsledky!KJ30)</f>
        <v>40</v>
      </c>
      <c r="AZ34" s="256">
        <f>IF(ISBLANK(Výsledky!$KQ$3),"",Výsledky!KQ30)</f>
        <v>0</v>
      </c>
      <c r="BA34" s="256">
        <f>IF(ISBLANK(Výsledky!$KX$3),"",Výsledky!KX30)</f>
        <v>30</v>
      </c>
      <c r="BB34" s="256">
        <f>IF(ISBLANK(Výsledky!$LE$3),"",Výsledky!LE30)</f>
        <v>20</v>
      </c>
      <c r="BC34" s="256">
        <f>IF(ISBLANK(Výsledky!$LL$3),"",Výsledky!LL30)</f>
        <v>40</v>
      </c>
      <c r="BD34" s="256">
        <f>IF(ISBLANK(Výsledky!$LS$3),"",Výsledky!LS30)</f>
        <v>10</v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3.8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1270</v>
      </c>
      <c r="F35" s="246">
        <f>IF(ISBLANK(Výsledky!$I$3),"-",SUM(K35:O35,Q35,S35,U35,V35,X35,Z35,AB35,AC35,AE35:AG35,AI35,AK35:AM35,AP35,AS35:AU35,AW35,AY35,BB35,BD35,BG35:BJ35,BL35,BO35,BP35,BR35,BT35,BU35))</f>
        <v>870</v>
      </c>
      <c r="G35" s="267">
        <f>IF(ISBLANK(Výsledky!$AY$3),"-",SUM(P35,T35,W35,AA35,AD35,AH35,AV35,AX35,BC35,BE35,BK35,BM35,BQ35,BS35,BV35))</f>
        <v>200</v>
      </c>
      <c r="H35" s="268">
        <f>IF(ISBLANK(Výsledky!$BM$3),"-",SUM(R35,Y35,AJ35,AO35,AQ35,AZ35))</f>
        <v>140</v>
      </c>
      <c r="I35" s="247">
        <f>IF(ISBLANK(Výsledky!$GI$3),"-",SUM(AN35,AR35,BA35,BF35,BN35,BW35))</f>
        <v>60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>
        <f>IF(ISBLANK(Výsledky!$GP$3),"",Výsledky!GP31)</f>
        <v>40</v>
      </c>
      <c r="AL35" s="256">
        <f>IF(ISBLANK(Výsledky!$GW$3),"",Výsledky!GW31)</f>
        <v>40</v>
      </c>
      <c r="AM35" s="256">
        <f>IF(ISBLANK(Výsledky!$HD$3),"",Výsledky!HD31)</f>
        <v>60</v>
      </c>
      <c r="AN35" s="256">
        <f>IF(ISBLANK(Výsledky!$HK$3),"",Výsledky!HK31)</f>
        <v>0</v>
      </c>
      <c r="AO35" s="256">
        <f>IF(ISBLANK(Výsledky!$HR$3),"",Výsledky!HR31)</f>
        <v>30</v>
      </c>
      <c r="AP35" s="256">
        <f>IF(ISBLANK(Výsledky!$HY$3),"",Výsledky!HY31)</f>
        <v>40</v>
      </c>
      <c r="AQ35" s="256">
        <f>IF(ISBLANK(Výsledky!$IF$3),"",Výsledky!IF31)</f>
        <v>10</v>
      </c>
      <c r="AR35" s="256">
        <f>IF(ISBLANK(Výsledky!$IM$3),"",Výsledky!IM31)</f>
        <v>40</v>
      </c>
      <c r="AS35" s="256" t="str">
        <f>IF(ISBLANK(Výsledky!$IT$3),"",Výsledky!IT31)</f>
        <v>-</v>
      </c>
      <c r="AT35" s="256">
        <f>IF(ISBLANK(Výsledky!$JA$3),"",Výsledky!JA31)</f>
        <v>0</v>
      </c>
      <c r="AU35" s="256">
        <f>IF(ISBLANK(Výsledky!$JH$3),"",Výsledky!JH31)</f>
        <v>40</v>
      </c>
      <c r="AV35" s="256" t="str">
        <f>IF(ISBLANK(Výsledky!$JO$3),"",Výsledky!JO31)</f>
        <v/>
      </c>
      <c r="AW35" s="256">
        <f>IF(ISBLANK(Výsledky!$JV$3),"",Výsledky!JV31)</f>
        <v>60</v>
      </c>
      <c r="AX35" s="256" t="str">
        <f>IF(ISBLANK(Výsledky!$KC$3),"",Výsledky!KC31)</f>
        <v/>
      </c>
      <c r="AY35" s="256">
        <f>IF(ISBLANK(Výsledky!$KJ$3),"",Výsledky!KJ31)</f>
        <v>90</v>
      </c>
      <c r="AZ35" s="256">
        <f>IF(ISBLANK(Výsledky!$KQ$3),"",Výsledky!KQ31)</f>
        <v>0</v>
      </c>
      <c r="BA35" s="256">
        <f>IF(ISBLANK(Výsledky!$KX$3),"",Výsledky!KX31)</f>
        <v>20</v>
      </c>
      <c r="BB35" s="256">
        <f>IF(ISBLANK(Výsledky!$LE$3),"",Výsledky!LE31)</f>
        <v>20</v>
      </c>
      <c r="BC35" s="256">
        <f>IF(ISBLANK(Výsledky!$LL$3),"",Výsledky!LL31)</f>
        <v>20</v>
      </c>
      <c r="BD35" s="256">
        <f>IF(ISBLANK(Výsledky!$LS$3),"",Výsledky!LS31)</f>
        <v>20</v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3.8">
      <c r="A36" s="1"/>
      <c r="B36" s="240" t="s">
        <v>124</v>
      </c>
      <c r="C36" s="53">
        <f>Tipy!A37</f>
        <v>44</v>
      </c>
      <c r="D36" s="242" t="str">
        <f>IF(Tipy!B37="","",Tipy!B37)</f>
        <v>MajkLFC</v>
      </c>
      <c r="E36" s="51">
        <f>SUM(F36:J36)</f>
        <v>1270</v>
      </c>
      <c r="F36" s="246">
        <f>IF(ISBLANK(Výsledky!$I$3),"-",SUM(K36:O36,Q36,S36,U36,V36,X36,Z36,AB36,AC36,AE36:AG36,AI36,AK36:AM36,AP36,AS36:AU36,AW36,AY36,BB36,BD36,BG36:BJ36,BL36,BO36,BP36,BR36,BT36,BU36))</f>
        <v>900</v>
      </c>
      <c r="G36" s="267">
        <f>IF(ISBLANK(Výsledky!$AY$3),"-",SUM(P36,T36,W36,AA36,AD36,AH36,AV36,AX36,BC36,BE36,BK36,BM36,BQ36,BS36,BV36))</f>
        <v>200</v>
      </c>
      <c r="H36" s="268">
        <f>IF(ISBLANK(Výsledky!$BM$3),"-",SUM(R36,Y36,AJ36,AO36,AQ36,AZ36))</f>
        <v>130</v>
      </c>
      <c r="I36" s="247">
        <f>IF(ISBLANK(Výsledky!$GI$3),"-",SUM(AN36,AR36,BA36,BF36,BN36,BW36))</f>
        <v>40</v>
      </c>
      <c r="J36" s="262" t="str">
        <f>IF(ISBLANK(Výsledky!$I$3),"",Výsledky!I43)</f>
        <v>-</v>
      </c>
      <c r="K36" s="265">
        <f>IF(ISBLANK(Výsledky!$P$3),"",Výsledky!P43)</f>
        <v>40</v>
      </c>
      <c r="L36" s="266">
        <f>IF(ISBLANK(Výsledky!$W$3),"",Výsledky!W43)</f>
        <v>60</v>
      </c>
      <c r="M36" s="256">
        <f>IF(ISBLANK(Výsledky!$AD$3),"",Výsledky!AD43)</f>
        <v>10</v>
      </c>
      <c r="N36" s="256">
        <f>IF(ISBLANK(Výsledky!$AK$3),"",Výsledky!AK43)</f>
        <v>60</v>
      </c>
      <c r="O36" s="256">
        <f>IF(ISBLANK(Výsledky!$AR$3),"",Výsledky!AR43)</f>
        <v>20</v>
      </c>
      <c r="P36" s="256">
        <f>IF(ISBLANK(Výsledky!$AY$3),"",Výsledky!AY43)</f>
        <v>20</v>
      </c>
      <c r="Q36" s="256">
        <f>IF(ISBLANK(Výsledky!$BF$3),"",Výsledky!BF43)</f>
        <v>80</v>
      </c>
      <c r="R36" s="256" t="str">
        <f>IF(ISBLANK(Výsledky!$BM$3),"",Výsledky!BM43)</f>
        <v>-</v>
      </c>
      <c r="S36" s="256" t="str">
        <f>IF(ISBLANK(Výsledky!$BT$3),"",Výsledky!BT43)</f>
        <v>-</v>
      </c>
      <c r="T36" s="256">
        <f>IF(ISBLANK(Výsledky!$CA$3),"",Výsledky!CA43)</f>
        <v>60</v>
      </c>
      <c r="U36" s="256">
        <f>IF(ISBLANK(Výsledky!$CH$3),"",Výsledky!CH43)</f>
        <v>60</v>
      </c>
      <c r="V36" s="256" t="str">
        <f>IF(ISBLANK(Výsledky!$CO$3),"",Výsledky!CO43)</f>
        <v>-</v>
      </c>
      <c r="W36" s="256">
        <f>IF(ISBLANK(Výsledky!$CV$3),"",Výsledky!CV43)</f>
        <v>40</v>
      </c>
      <c r="X36" s="256">
        <f>IF(ISBLANK(Výsledky!$DC$3),"",Výsledky!DC43)</f>
        <v>70</v>
      </c>
      <c r="Y36" s="256" t="str">
        <f>IF(ISBLANK(Výsledky!$DJ$3),"",Výsledky!DJ43)</f>
        <v>-</v>
      </c>
      <c r="Z36" s="256">
        <f>IF(ISBLANK(Výsledky!$DQ$3),"",Výsledky!DQ43)</f>
        <v>0</v>
      </c>
      <c r="AA36" s="256" t="str">
        <f>IF(ISBLANK(Výsledky!$DX$3),"",Výsledky!DX43)</f>
        <v>-</v>
      </c>
      <c r="AB36" s="256">
        <f>IF(ISBLANK(Výsledky!$EE$3),"",Výsledky!EE43)</f>
        <v>50</v>
      </c>
      <c r="AC36" s="256">
        <f>IF(ISBLANK(Výsledky!$EL$3),"",Výsledky!EL43)</f>
        <v>60</v>
      </c>
      <c r="AD36" s="256">
        <f>IF(ISBLANK(Výsledky!$ES$3),"",Výsledky!ES43)</f>
        <v>30</v>
      </c>
      <c r="AE36" s="256">
        <f>IF(ISBLANK(Výsledky!$EZ$3),"",Výsledky!EZ43)</f>
        <v>20</v>
      </c>
      <c r="AF36" s="256" t="str">
        <f>IF(ISBLANK(Výsledky!$FG$3),"",Výsledky!FG43)</f>
        <v>-</v>
      </c>
      <c r="AG36" s="256">
        <f>IF(ISBLANK(Výsledky!$FN$3),"",Výsledky!FN43)</f>
        <v>80</v>
      </c>
      <c r="AH36" s="256">
        <f>IF(ISBLANK(Výsledky!$FU$3),"",Výsledky!FU43)</f>
        <v>10</v>
      </c>
      <c r="AI36" s="256">
        <f>IF(ISBLANK(Výsledky!$GB$3),"",Výsledky!GB43)</f>
        <v>0</v>
      </c>
      <c r="AJ36" s="256" t="str">
        <f>IF(ISBLANK(Výsledky!$GI$3),"",Výsledky!GI43)</f>
        <v>-</v>
      </c>
      <c r="AK36" s="256">
        <f>IF(ISBLANK(Výsledky!$GP$3),"",Výsledky!GP43)</f>
        <v>80</v>
      </c>
      <c r="AL36" s="256" t="str">
        <f>IF(ISBLANK(Výsledky!$GW$3),"",Výsledky!GW43)</f>
        <v>-</v>
      </c>
      <c r="AM36" s="256">
        <f>IF(ISBLANK(Výsledky!$HD$3),"",Výsledky!HD43)</f>
        <v>20</v>
      </c>
      <c r="AN36" s="256">
        <f>IF(ISBLANK(Výsledky!$HK$3),"",Výsledky!HK43)</f>
        <v>0</v>
      </c>
      <c r="AO36" s="256">
        <f>IF(ISBLANK(Výsledky!$HR$3),"",Výsledky!HR43)</f>
        <v>30</v>
      </c>
      <c r="AP36" s="256" t="str">
        <f>IF(ISBLANK(Výsledky!$HY$3),"",Výsledky!HY43)</f>
        <v>-</v>
      </c>
      <c r="AQ36" s="256">
        <f>IF(ISBLANK(Výsledky!$IF$3),"",Výsledky!IF43)</f>
        <v>80</v>
      </c>
      <c r="AR36" s="256">
        <f>IF(ISBLANK(Výsledky!$IM$3),"",Výsledky!IM43)</f>
        <v>40</v>
      </c>
      <c r="AS36" s="256">
        <f>IF(ISBLANK(Výsledky!$IT$3),"",Výsledky!IT43)</f>
        <v>30</v>
      </c>
      <c r="AT36" s="256">
        <f>IF(ISBLANK(Výsledky!$JA$3),"",Výsledky!JA43)</f>
        <v>0</v>
      </c>
      <c r="AU36" s="256">
        <f>IF(ISBLANK(Výsledky!$JH$3),"",Výsledky!JH43)</f>
        <v>60</v>
      </c>
      <c r="AV36" s="256" t="str">
        <f>IF(ISBLANK(Výsledky!$JO$3),"",Výsledky!JO43)</f>
        <v/>
      </c>
      <c r="AW36" s="256">
        <f>IF(ISBLANK(Výsledky!$JV$3),"",Výsledky!JV43)</f>
        <v>40</v>
      </c>
      <c r="AX36" s="256" t="str">
        <f>IF(ISBLANK(Výsledky!$KC$3),"",Výsledky!KC43)</f>
        <v/>
      </c>
      <c r="AY36" s="256">
        <f>IF(ISBLANK(Výsledky!$KJ$3),"",Výsledky!KJ43)</f>
        <v>40</v>
      </c>
      <c r="AZ36" s="256">
        <f>IF(ISBLANK(Výsledky!$KQ$3),"",Výsledky!KQ43)</f>
        <v>20</v>
      </c>
      <c r="BA36" s="256">
        <f>IF(ISBLANK(Výsledky!$KX$3),"",Výsledky!KX43)</f>
        <v>0</v>
      </c>
      <c r="BB36" s="256">
        <f>IF(ISBLANK(Výsledky!$LE$3),"",Výsledky!LE43)</f>
        <v>20</v>
      </c>
      <c r="BC36" s="256">
        <f>IF(ISBLANK(Výsledky!$LL$3),"",Výsledky!LL43)</f>
        <v>40</v>
      </c>
      <c r="BD36" s="256" t="str">
        <f>IF(ISBLANK(Výsledky!$LS$3),"",Výsledky!LS43)</f>
        <v>-</v>
      </c>
      <c r="BE36" s="256" t="str">
        <f>IF(ISBLANK(Výsledky!$LZ$3),"",Výsledky!LZ43)</f>
        <v/>
      </c>
      <c r="BF36" s="256" t="str">
        <f>IF(ISBLANK(Výsledky!$MG$3),"",Výsledky!MG43)</f>
        <v/>
      </c>
      <c r="BG36" s="256" t="str">
        <f>IF(ISBLANK(Výsledky!$MN$3),"",Výsledky!MN43)</f>
        <v/>
      </c>
      <c r="BH36" s="256" t="str">
        <f>IF(ISBLANK(Výsledky!$MU$3),"",Výsledky!MU43)</f>
        <v/>
      </c>
      <c r="BI36" s="256" t="str">
        <f>IF(ISBLANK(Výsledky!$NB$3),"",Výsledky!NB43)</f>
        <v/>
      </c>
      <c r="BJ36" s="256" t="str">
        <f>IF(ISBLANK(Výsledky!$NI$3),"",Výsledky!NI43)</f>
        <v/>
      </c>
      <c r="BK36" s="256" t="str">
        <f>IF(ISBLANK(Výsledky!$NP$3),"",Výsledky!NP43)</f>
        <v/>
      </c>
      <c r="BL36" s="256" t="str">
        <f>IF(ISBLANK(Výsledky!$NW$3),"",Výsledky!NW43)</f>
        <v/>
      </c>
      <c r="BM36" s="256" t="str">
        <f>IF(ISBLANK(Výsledky!$OD$3),"",Výsledky!OD43)</f>
        <v/>
      </c>
      <c r="BN36" s="256" t="str">
        <f>IF(ISBLANK(Výsledky!$OK$3),"",Výsledky!OK43)</f>
        <v/>
      </c>
      <c r="BO36" s="256" t="str">
        <f>IF(ISBLANK(Výsledky!$OR$3),"",Výsledky!OR43)</f>
        <v/>
      </c>
      <c r="BP36" s="256" t="str">
        <f>IF(ISBLANK(Výsledky!$OY$3),"",Výsledky!OY43)</f>
        <v/>
      </c>
      <c r="BQ36" s="256" t="str">
        <f>IF(ISBLANK(Výsledky!$PF$3),"",Výsledky!PF43)</f>
        <v/>
      </c>
      <c r="BR36" s="256" t="str">
        <f>IF(ISBLANK(Výsledky!$PM$3),"",Výsledky!PM43)</f>
        <v/>
      </c>
      <c r="BS36" s="256" t="str">
        <f>IF(ISBLANK(Výsledky!$PT$3),"",Výsledky!PT43)</f>
        <v/>
      </c>
      <c r="BT36" s="256" t="str">
        <f>IF(ISBLANK(Výsledky!$QA$3),"",Výsledky!QA43)</f>
        <v/>
      </c>
      <c r="BU36" s="256" t="str">
        <f>IF(ISBLANK(Výsledky!$QH$3),"",Výsledky!QH43)</f>
        <v/>
      </c>
      <c r="BV36" s="256" t="str">
        <f>IF(ISBLANK(Výsledky!$QO$3),"",Výsledky!QO43)</f>
        <v/>
      </c>
      <c r="BW36" s="291" t="str">
        <f>IF(ISBLANK(Výsledky!$QV$3),"",Výsledky!QV43)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3.8">
      <c r="A37" s="1"/>
      <c r="B37" s="240" t="s">
        <v>125</v>
      </c>
      <c r="C37" s="53">
        <f>Tipy!A76</f>
        <v>21</v>
      </c>
      <c r="D37" s="242" t="str">
        <f>IF(Tipy!B76="","",Tipy!B76)</f>
        <v>wasco</v>
      </c>
      <c r="E37" s="51">
        <f>SUM(F37:J37)</f>
        <v>1260</v>
      </c>
      <c r="F37" s="246">
        <f>IF(ISBLANK(Výsledky!$I$3),"-",SUM(K37:O37,Q37,S37,U37,V37,X37,Z37,AB37,AC37,AE37:AG37,AI37,AK37:AM37,AP37,AS37:AU37,AW37,AY37,BB37,BD37,BG37:BJ37,BL37,BO37,BP37,BR37,BT37,BU37))</f>
        <v>730</v>
      </c>
      <c r="G37" s="267">
        <f>IF(ISBLANK(Výsledky!$AY$3),"-",SUM(P37,T37,W37,AA37,AD37,AH37,AV37,AX37,BC37,BE37,BK37,BM37,BQ37,BS37,BV37))</f>
        <v>210</v>
      </c>
      <c r="H37" s="268">
        <f>IF(ISBLANK(Výsledky!$BM$3),"-",SUM(R37,Y37,AJ37,AO37,AQ37,AZ37))</f>
        <v>200</v>
      </c>
      <c r="I37" s="247">
        <f>IF(ISBLANK(Výsledky!$GI$3),"-",SUM(AN37,AR37,BA37,BF37,BN37,BW37))</f>
        <v>120</v>
      </c>
      <c r="J37" s="262" t="str">
        <f>IF(ISBLANK(Výsledky!$I$3),"",Výsledky!I79)</f>
        <v>-</v>
      </c>
      <c r="K37" s="265">
        <f>IF(ISBLANK(Výsledky!$P$3),"",Výsledky!P82)</f>
        <v>0</v>
      </c>
      <c r="L37" s="266">
        <f>IF(ISBLANK(Výsledky!$W$3),"",Výsledky!W82)</f>
        <v>20</v>
      </c>
      <c r="M37" s="256">
        <f>IF(ISBLANK(Výsledky!$AD$3),"",Výsledky!AD82)</f>
        <v>20</v>
      </c>
      <c r="N37" s="256">
        <f>IF(ISBLANK(Výsledky!$AK$3),"",Výsledky!AK82)</f>
        <v>20</v>
      </c>
      <c r="O37" s="256">
        <f>IF(ISBLANK(Výsledky!$AR$3),"",Výsledky!AR82)</f>
        <v>60</v>
      </c>
      <c r="P37" s="256">
        <f>IF(ISBLANK(Výsledky!$AY$3),"",Výsledky!AY82)</f>
        <v>40</v>
      </c>
      <c r="Q37" s="256">
        <f>IF(ISBLANK(Výsledky!$BF$3),"",Výsledky!BF82)</f>
        <v>80</v>
      </c>
      <c r="R37" s="256">
        <f>IF(ISBLANK(Výsledky!$BM$3),"",Výsledky!BM82)</f>
        <v>40</v>
      </c>
      <c r="S37" s="256">
        <f>IF(ISBLANK(Výsledky!$BT$3),"",Výsledky!BT82)</f>
        <v>0</v>
      </c>
      <c r="T37" s="256">
        <f>IF(ISBLANK(Výsledky!$CA$3),"",Výsledky!CA82)</f>
        <v>50</v>
      </c>
      <c r="U37" s="256">
        <f>IF(ISBLANK(Výsledky!$CH$3),"",Výsledky!CH82)</f>
        <v>0</v>
      </c>
      <c r="V37" s="256">
        <f>IF(ISBLANK(Výsledky!$CO$3),"",Výsledky!CO82)</f>
        <v>40</v>
      </c>
      <c r="W37" s="256">
        <f>IF(ISBLANK(Výsledky!$CV$3),"",Výsledky!CV82)</f>
        <v>40</v>
      </c>
      <c r="X37" s="256">
        <f>IF(ISBLANK(Výsledky!$DC$3),"",Výsledky!DC82)</f>
        <v>40</v>
      </c>
      <c r="Y37" s="256">
        <f>IF(ISBLANK(Výsledky!$DJ$3),"",Výsledky!DJ82)</f>
        <v>80</v>
      </c>
      <c r="Z37" s="256">
        <f>IF(ISBLANK(Výsledky!$DQ$3),"",Výsledky!DQ82)</f>
        <v>0</v>
      </c>
      <c r="AA37" s="256">
        <f>IF(ISBLANK(Výsledky!$DX$3),"",Výsledky!DX82)</f>
        <v>0</v>
      </c>
      <c r="AB37" s="256">
        <f>IF(ISBLANK(Výsledky!$EE$3),"",Výsledky!EE82)</f>
        <v>50</v>
      </c>
      <c r="AC37" s="256">
        <f>IF(ISBLANK(Výsledky!$EL$3),"",Výsledky!EL82)</f>
        <v>0</v>
      </c>
      <c r="AD37" s="256">
        <f>IF(ISBLANK(Výsledky!$ES$3),"",Výsledky!ES82)</f>
        <v>50</v>
      </c>
      <c r="AE37" s="256">
        <f>IF(ISBLANK(Výsledky!$EZ$3),"",Výsledky!EZ82)</f>
        <v>20</v>
      </c>
      <c r="AF37" s="256">
        <f>IF(ISBLANK(Výsledky!$FG$3),"",Výsledky!FG82)</f>
        <v>60</v>
      </c>
      <c r="AG37" s="256">
        <f>IF(ISBLANK(Výsledky!$FN$3),"",Výsledky!FN82)</f>
        <v>20</v>
      </c>
      <c r="AH37" s="256">
        <f>IF(ISBLANK(Výsledky!$FU$3),"",Výsledky!FU82)</f>
        <v>10</v>
      </c>
      <c r="AI37" s="256">
        <f>IF(ISBLANK(Výsledky!$GB$3),"",Výsledky!GB82)</f>
        <v>0</v>
      </c>
      <c r="AJ37" s="256">
        <f>IF(ISBLANK(Výsledky!$GI$3),"",Výsledky!GI82)</f>
        <v>40</v>
      </c>
      <c r="AK37" s="256">
        <f>IF(ISBLANK(Výsledky!$GP$3),"",Výsledky!GP82)</f>
        <v>0</v>
      </c>
      <c r="AL37" s="256">
        <f>IF(ISBLANK(Výsledky!$GW$3),"",Výsledky!GW82)</f>
        <v>30</v>
      </c>
      <c r="AM37" s="256">
        <f>IF(ISBLANK(Výsledky!$HD$3),"",Výsledky!HD82)</f>
        <v>40</v>
      </c>
      <c r="AN37" s="256">
        <f>IF(ISBLANK(Výsledky!$HK$3),"",Výsledky!HK82)</f>
        <v>20</v>
      </c>
      <c r="AO37" s="256">
        <f>IF(ISBLANK(Výsledky!$HR$3),"",Výsledky!HR82)</f>
        <v>30</v>
      </c>
      <c r="AP37" s="256">
        <f>IF(ISBLANK(Výsledky!$HY$3),"",Výsledky!HY82)</f>
        <v>40</v>
      </c>
      <c r="AQ37" s="256">
        <f>IF(ISBLANK(Výsledky!$IF$3),"",Výsledky!IF82)</f>
        <v>10</v>
      </c>
      <c r="AR37" s="256">
        <f>IF(ISBLANK(Výsledky!$IM$3),"",Výsledky!IM82)</f>
        <v>70</v>
      </c>
      <c r="AS37" s="256">
        <f>IF(ISBLANK(Výsledky!$IT$3),"",Výsledky!IT82)</f>
        <v>50</v>
      </c>
      <c r="AT37" s="256">
        <f>IF(ISBLANK(Výsledky!$JA$3),"",Výsledky!JA82)</f>
        <v>0</v>
      </c>
      <c r="AU37" s="256">
        <f>IF(ISBLANK(Výsledky!$JH$3),"",Výsledky!JH82)</f>
        <v>40</v>
      </c>
      <c r="AV37" s="256" t="str">
        <f>IF(ISBLANK(Výsledky!$JO$3),"",Výsledky!JO82)</f>
        <v/>
      </c>
      <c r="AW37" s="256">
        <f>IF(ISBLANK(Výsledky!$JV$3),"",Výsledky!JV82)</f>
        <v>20</v>
      </c>
      <c r="AX37" s="256" t="str">
        <f>IF(ISBLANK(Výsledky!$KC$3),"",Výsledky!KC82)</f>
        <v/>
      </c>
      <c r="AY37" s="256">
        <f>IF(ISBLANK(Výsledky!$KJ$3),"",Výsledky!KJ82)</f>
        <v>50</v>
      </c>
      <c r="AZ37" s="256">
        <f>IF(ISBLANK(Výsledky!$KQ$3),"",Výsledky!KQ82)</f>
        <v>0</v>
      </c>
      <c r="BA37" s="256">
        <f>IF(ISBLANK(Výsledky!$KX$3),"",Výsledky!KX82)</f>
        <v>30</v>
      </c>
      <c r="BB37" s="256">
        <f>IF(ISBLANK(Výsledky!$LE$3),"",Výsledky!LE82)</f>
        <v>30</v>
      </c>
      <c r="BC37" s="256">
        <f>IF(ISBLANK(Výsledky!$LL$3),"",Výsledky!LL82)</f>
        <v>20</v>
      </c>
      <c r="BD37" s="256">
        <f>IF(ISBLANK(Výsledky!$LS$3),"",Výsledky!LS82)</f>
        <v>0</v>
      </c>
      <c r="BE37" s="256" t="str">
        <f>IF(ISBLANK(Výsledky!$LZ$3),"",Výsledky!LZ82)</f>
        <v/>
      </c>
      <c r="BF37" s="256" t="str">
        <f>IF(ISBLANK(Výsledky!$MG$3),"",Výsledky!MG82)</f>
        <v/>
      </c>
      <c r="BG37" s="256" t="str">
        <f>IF(ISBLANK(Výsledky!$MN$3),"",Výsledky!MN82)</f>
        <v/>
      </c>
      <c r="BH37" s="256" t="str">
        <f>IF(ISBLANK(Výsledky!$MU$3),"",Výsledky!MU82)</f>
        <v/>
      </c>
      <c r="BI37" s="256" t="str">
        <f>IF(ISBLANK(Výsledky!$NB$3),"",Výsledky!NB82)</f>
        <v/>
      </c>
      <c r="BJ37" s="256" t="str">
        <f>IF(ISBLANK(Výsledky!$NI$3),"",Výsledky!NI82)</f>
        <v/>
      </c>
      <c r="BK37" s="256" t="str">
        <f>IF(ISBLANK(Výsledky!$NP$3),"",Výsledky!NP82)</f>
        <v/>
      </c>
      <c r="BL37" s="256" t="str">
        <f>IF(ISBLANK(Výsledky!$NW$3),"",Výsledky!NW82)</f>
        <v/>
      </c>
      <c r="BM37" s="256" t="str">
        <f>IF(ISBLANK(Výsledky!$OD$3),"",Výsledky!OD82)</f>
        <v/>
      </c>
      <c r="BN37" s="256" t="str">
        <f>IF(ISBLANK(Výsledky!$OK$3),"",Výsledky!OK82)</f>
        <v/>
      </c>
      <c r="BO37" s="256" t="str">
        <f>IF(ISBLANK(Výsledky!$OR$3),"",Výsledky!OR82)</f>
        <v/>
      </c>
      <c r="BP37" s="256" t="str">
        <f>IF(ISBLANK(Výsledky!$OY$3),"",Výsledky!OY82)</f>
        <v/>
      </c>
      <c r="BQ37" s="256" t="str">
        <f>IF(ISBLANK(Výsledky!$PF$3),"",Výsledky!PF82)</f>
        <v/>
      </c>
      <c r="BR37" s="256" t="str">
        <f>IF(ISBLANK(Výsledky!$PM$3),"",Výsledky!PM82)</f>
        <v/>
      </c>
      <c r="BS37" s="256" t="str">
        <f>IF(ISBLANK(Výsledky!$PT$3),"",Výsledky!PT82)</f>
        <v/>
      </c>
      <c r="BT37" s="256" t="str">
        <f>IF(ISBLANK(Výsledky!$QA$3),"",Výsledky!QA82)</f>
        <v/>
      </c>
      <c r="BU37" s="256" t="str">
        <f>IF(ISBLANK(Výsledky!$QH$3),"",Výsledky!QH82)</f>
        <v/>
      </c>
      <c r="BV37" s="256" t="str">
        <f>IF(ISBLANK(Výsledky!$QO$3),"",Výsledky!QO82)</f>
        <v/>
      </c>
      <c r="BW37" s="291" t="str">
        <f>IF(ISBLANK(Výsledky!$QV$3),"",Výsledky!QV82)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3.8">
      <c r="A38" s="1"/>
      <c r="B38" s="240" t="s">
        <v>126</v>
      </c>
      <c r="C38" s="53">
        <f>Tipy!A8</f>
        <v>36</v>
      </c>
      <c r="D38" s="242" t="str">
        <f>IF(Tipy!B8="","",Tipy!B8)</f>
        <v>Alex LFC</v>
      </c>
      <c r="E38" s="51">
        <f>SUM(F38:J38)</f>
        <v>1250</v>
      </c>
      <c r="F38" s="246">
        <f>IF(ISBLANK(Výsledky!$I$3),"-",SUM(K38:O38,Q38,S38,U38,V38,X38,Z38,AB38,AC38,AE38:AG38,AI38,AK38:AM38,AP38,AS38:AU38,AW38,AY38,BB38,BD38,BG38:BJ38,BL38,BO38,BP38,BR38,BT38,BU38))</f>
        <v>830</v>
      </c>
      <c r="G38" s="267">
        <f>IF(ISBLANK(Výsledky!$AY$3),"-",SUM(P38,T38,W38,AA38,AD38,AH38,AV38,AX38,BC38,BE38,BK38,BM38,BQ38,BS38,BV38))</f>
        <v>130</v>
      </c>
      <c r="H38" s="268">
        <f>IF(ISBLANK(Výsledky!$BM$3),"-",SUM(R38,Y38,AJ38,AO38,AQ38,AZ38))</f>
        <v>200</v>
      </c>
      <c r="I38" s="247">
        <f>IF(ISBLANK(Výsledky!$GI$3),"-",SUM(AN38,AR38,BA38,BF38,BN38,BW38))</f>
        <v>90</v>
      </c>
      <c r="J38" s="262" t="str">
        <f>IF(ISBLANK(Výsledky!$I$3),"",Výsledky!I14)</f>
        <v>-</v>
      </c>
      <c r="K38" s="265">
        <f>IF(ISBLANK(Výsledky!$P$3),"",Výsledky!P14)</f>
        <v>0</v>
      </c>
      <c r="L38" s="266">
        <f>IF(ISBLANK(Výsledky!$W$3),"",Výsledky!W14)</f>
        <v>80</v>
      </c>
      <c r="M38" s="256">
        <f>IF(ISBLANK(Výsledky!$AD$3),"",Výsledky!AD14)</f>
        <v>40</v>
      </c>
      <c r="N38" s="256">
        <f>IF(ISBLANK(Výsledky!$AK$3),"",Výsledky!AK14)</f>
        <v>20</v>
      </c>
      <c r="O38" s="256">
        <f>IF(ISBLANK(Výsledky!$AR$3),"",Výsledky!AR14)</f>
        <v>50</v>
      </c>
      <c r="P38" s="256">
        <f>IF(ISBLANK(Výsledky!$AY$3),"",Výsledky!AY14)</f>
        <v>80</v>
      </c>
      <c r="Q38" s="256" t="str">
        <f>IF(ISBLANK(Výsledky!$BF$3),"",Výsledky!BF14)</f>
        <v>-</v>
      </c>
      <c r="R38" s="256">
        <f>IF(ISBLANK(Výsledky!$BM$3),"",Výsledky!BM14)</f>
        <v>50</v>
      </c>
      <c r="S38" s="256">
        <f>IF(ISBLANK(Výsledky!$BT$3),"",Výsledky!BT14)</f>
        <v>0</v>
      </c>
      <c r="T38" s="256" t="str">
        <f>IF(ISBLANK(Výsledky!$CA$3),"",Výsledky!CA14)</f>
        <v>-</v>
      </c>
      <c r="U38" s="256">
        <f>IF(ISBLANK(Výsledky!$CH$3),"",Výsledky!CH14)</f>
        <v>30</v>
      </c>
      <c r="V38" s="256">
        <f>IF(ISBLANK(Výsledky!$CO$3),"",Výsledky!CO14)</f>
        <v>30</v>
      </c>
      <c r="W38" s="256" t="str">
        <f>IF(ISBLANK(Výsledky!$CV$3),"",Výsledky!CV14)</f>
        <v>-</v>
      </c>
      <c r="X38" s="256" t="str">
        <f>IF(ISBLANK(Výsledky!$DC$3),"",Výsledky!DC14)</f>
        <v>-</v>
      </c>
      <c r="Y38" s="256">
        <f>IF(ISBLANK(Výsledky!$DJ$3),"",Výsledky!DJ14)</f>
        <v>80</v>
      </c>
      <c r="Z38" s="256">
        <f>IF(ISBLANK(Výsledky!$DQ$3),"",Výsledky!DQ14)</f>
        <v>0</v>
      </c>
      <c r="AA38" s="256">
        <f>IF(ISBLANK(Výsledky!$DX$3),"",Výsledky!DX14)</f>
        <v>0</v>
      </c>
      <c r="AB38" s="256">
        <f>IF(ISBLANK(Výsledky!$EE$3),"",Výsledky!EE14)</f>
        <v>60</v>
      </c>
      <c r="AC38" s="256">
        <f>IF(ISBLANK(Výsledky!$EL$3),"",Výsledky!EL14)</f>
        <v>0</v>
      </c>
      <c r="AD38" s="256">
        <f>IF(ISBLANK(Výsledky!$ES$3),"",Výsledky!ES14)</f>
        <v>20</v>
      </c>
      <c r="AE38" s="256">
        <f>IF(ISBLANK(Výsledky!$EZ$3),"",Výsledky!EZ14)</f>
        <v>20</v>
      </c>
      <c r="AF38" s="256">
        <f>IF(ISBLANK(Výsledky!$FG$3),"",Výsledky!FG14)</f>
        <v>30</v>
      </c>
      <c r="AG38" s="256">
        <f>IF(ISBLANK(Výsledky!$FN$3),"",Výsledky!FN14)</f>
        <v>80</v>
      </c>
      <c r="AH38" s="256">
        <f>IF(ISBLANK(Výsledky!$FU$3),"",Výsledky!FU14)</f>
        <v>30</v>
      </c>
      <c r="AI38" s="256">
        <f>IF(ISBLANK(Výsledky!$GB$3),"",Výsledky!GB14)</f>
        <v>0</v>
      </c>
      <c r="AJ38" s="256">
        <f>IF(ISBLANK(Výsledky!$GI$3),"",Výsledky!GI14)</f>
        <v>20</v>
      </c>
      <c r="AK38" s="256">
        <f>IF(ISBLANK(Výsledky!$GP$3),"",Výsledky!GP14)</f>
        <v>60</v>
      </c>
      <c r="AL38" s="256" t="str">
        <f>IF(ISBLANK(Výsledky!$GW$3),"",Výsledky!GW14)</f>
        <v>-</v>
      </c>
      <c r="AM38" s="256">
        <f>IF(ISBLANK(Výsledky!$HD$3),"",Výsledky!HD14)</f>
        <v>20</v>
      </c>
      <c r="AN38" s="256">
        <f>IF(ISBLANK(Výsledky!$HK$3),"",Výsledky!HK14)</f>
        <v>0</v>
      </c>
      <c r="AO38" s="256">
        <f>IF(ISBLANK(Výsledky!$HR$3),"",Výsledky!HR14)</f>
        <v>20</v>
      </c>
      <c r="AP38" s="256">
        <f>IF(ISBLANK(Výsledky!$HY$3),"",Výsledky!HY14)</f>
        <v>40</v>
      </c>
      <c r="AQ38" s="256">
        <f>IF(ISBLANK(Výsledky!$IF$3),"",Výsledky!IF14)</f>
        <v>30</v>
      </c>
      <c r="AR38" s="256">
        <f>IF(ISBLANK(Výsledky!$IM$3),"",Výsledky!IM14)</f>
        <v>40</v>
      </c>
      <c r="AS38" s="256">
        <f>IF(ISBLANK(Výsledky!$IT$3),"",Výsledky!IT14)</f>
        <v>20</v>
      </c>
      <c r="AT38" s="256">
        <f>IF(ISBLANK(Výsledky!$JA$3),"",Výsledky!JA14)</f>
        <v>0</v>
      </c>
      <c r="AU38" s="256">
        <f>IF(ISBLANK(Výsledky!$JH$3),"",Výsledky!JH14)</f>
        <v>80</v>
      </c>
      <c r="AV38" s="256" t="str">
        <f>IF(ISBLANK(Výsledky!$JO$3),"",Výsledky!JO14)</f>
        <v/>
      </c>
      <c r="AW38" s="256">
        <f>IF(ISBLANK(Výsledky!$JV$3),"",Výsledky!JV14)</f>
        <v>60</v>
      </c>
      <c r="AX38" s="256" t="str">
        <f>IF(ISBLANK(Výsledky!$KC$3),"",Výsledky!KC14)</f>
        <v/>
      </c>
      <c r="AY38" s="256">
        <f>IF(ISBLANK(Výsledky!$KJ$3),"",Výsledky!KJ14)</f>
        <v>40</v>
      </c>
      <c r="AZ38" s="256">
        <f>IF(ISBLANK(Výsledky!$KQ$3),"",Výsledky!KQ14)</f>
        <v>0</v>
      </c>
      <c r="BA38" s="256">
        <f>IF(ISBLANK(Výsledky!$KX$3),"",Výsledky!KX14)</f>
        <v>50</v>
      </c>
      <c r="BB38" s="256">
        <f>IF(ISBLANK(Výsledky!$LE$3),"",Výsledky!LE14)</f>
        <v>60</v>
      </c>
      <c r="BC38" s="256">
        <f>IF(ISBLANK(Výsledky!$LL$3),"",Výsledky!LL14)</f>
        <v>0</v>
      </c>
      <c r="BD38" s="256">
        <f>IF(ISBLANK(Výsledky!$LS$3),"",Výsledky!LS14)</f>
        <v>10</v>
      </c>
      <c r="BE38" s="256" t="str">
        <f>IF(ISBLANK(Výsledky!$LZ$3),"",Výsledky!LZ14)</f>
        <v/>
      </c>
      <c r="BF38" s="256" t="str">
        <f>IF(ISBLANK(Výsledky!$MG$3),"",Výsledky!MG14)</f>
        <v/>
      </c>
      <c r="BG38" s="256" t="str">
        <f>IF(ISBLANK(Výsledky!$MN$3),"",Výsledky!MN14)</f>
        <v/>
      </c>
      <c r="BH38" s="256" t="str">
        <f>IF(ISBLANK(Výsledky!$MU$3),"",Výsledky!MU14)</f>
        <v/>
      </c>
      <c r="BI38" s="256" t="str">
        <f>IF(ISBLANK(Výsledky!$NB$3),"",Výsledky!NB14)</f>
        <v/>
      </c>
      <c r="BJ38" s="256" t="str">
        <f>IF(ISBLANK(Výsledky!$NI$3),"",Výsledky!NI14)</f>
        <v/>
      </c>
      <c r="BK38" s="256" t="str">
        <f>IF(ISBLANK(Výsledky!$NP$3),"",Výsledky!NP14)</f>
        <v/>
      </c>
      <c r="BL38" s="256" t="str">
        <f>IF(ISBLANK(Výsledky!$NW$3),"",Výsledky!NW14)</f>
        <v/>
      </c>
      <c r="BM38" s="256" t="str">
        <f>IF(ISBLANK(Výsledky!$OD$3),"",Výsledky!OD14)</f>
        <v/>
      </c>
      <c r="BN38" s="256" t="str">
        <f>IF(ISBLANK(Výsledky!$OK$3),"",Výsledky!OK14)</f>
        <v/>
      </c>
      <c r="BO38" s="256" t="str">
        <f>IF(ISBLANK(Výsledky!$OR$3),"",Výsledky!OR14)</f>
        <v/>
      </c>
      <c r="BP38" s="256" t="str">
        <f>IF(ISBLANK(Výsledky!$OY$3),"",Výsledky!OY14)</f>
        <v/>
      </c>
      <c r="BQ38" s="256" t="str">
        <f>IF(ISBLANK(Výsledky!$PF$3),"",Výsledky!PF14)</f>
        <v/>
      </c>
      <c r="BR38" s="256" t="str">
        <f>IF(ISBLANK(Výsledky!$PM$3),"",Výsledky!PM14)</f>
        <v/>
      </c>
      <c r="BS38" s="256" t="str">
        <f>IF(ISBLANK(Výsledky!$PT$3),"",Výsledky!PT14)</f>
        <v/>
      </c>
      <c r="BT38" s="256" t="str">
        <f>IF(ISBLANK(Výsledky!$QA$3),"",Výsledky!QA14)</f>
        <v/>
      </c>
      <c r="BU38" s="256" t="str">
        <f>IF(ISBLANK(Výsledky!$QH$3),"",Výsledky!QH14)</f>
        <v/>
      </c>
      <c r="BV38" s="256" t="str">
        <f>IF(ISBLANK(Výsledky!$QO$3),"",Výsledky!QO14)</f>
        <v/>
      </c>
      <c r="BW38" s="291" t="str">
        <f>IF(ISBLANK(Výsledky!$QV$3),"",Výsledky!QV14)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3.8">
      <c r="A39" s="1"/>
      <c r="B39" s="240" t="s">
        <v>127</v>
      </c>
      <c r="C39" s="53">
        <f>Tipy!A18</f>
        <v>1</v>
      </c>
      <c r="D39" s="242" t="str">
        <f>IF(Tipy!B18="","",Tipy!B18)</f>
        <v>Eddy Hunter</v>
      </c>
      <c r="E39" s="51">
        <f>SUM(F39:J39)</f>
        <v>1220</v>
      </c>
      <c r="F39" s="246">
        <f>IF(ISBLANK(Výsledky!$I$3),"-",SUM(K39:O39,Q39,S39,U39,V39,X39,Z39,AB39,AC39,AE39:AG39,AI39,AK39:AM39,AP39,AS39:AU39,AW39,AY39,BB39,BD39,BG39:BJ39,BL39,BO39,BP39,BR39,BT39,BU39))</f>
        <v>760</v>
      </c>
      <c r="G39" s="267">
        <f>IF(ISBLANK(Výsledky!$AY$3),"-",SUM(P39,T39,W39,AA39,AD39,AH39,AV39,AX39,BC39,BE39,BK39,BM39,BQ39,BS39,BV39))</f>
        <v>250</v>
      </c>
      <c r="H39" s="268">
        <f>IF(ISBLANK(Výsledky!$BM$3),"-",SUM(R39,Y39,AJ39,AO39,AQ39,AZ39))</f>
        <v>130</v>
      </c>
      <c r="I39" s="247">
        <f>IF(ISBLANK(Výsledky!$GI$3),"-",SUM(AN39,AR39,BA39,BF39,BN39,BW39))</f>
        <v>80</v>
      </c>
      <c r="J39" s="262" t="str">
        <f>IF(ISBLANK(Výsledky!$I$3),"",Výsledky!I24)</f>
        <v>-</v>
      </c>
      <c r="K39" s="265">
        <f>IF(ISBLANK(Výsledky!$P$3),"",Výsledky!P24)</f>
        <v>0</v>
      </c>
      <c r="L39" s="266">
        <f>IF(ISBLANK(Výsledky!$W$3),"",Výsledky!W24)</f>
        <v>40</v>
      </c>
      <c r="M39" s="256">
        <f>IF(ISBLANK(Výsledky!$AD$3),"",Výsledky!AD24)</f>
        <v>20</v>
      </c>
      <c r="N39" s="256">
        <f>IF(ISBLANK(Výsledky!$AK$3),"",Výsledky!AK24)</f>
        <v>70</v>
      </c>
      <c r="O39" s="256">
        <f>IF(ISBLANK(Výsledky!$AR$3),"",Výsledky!AR24)</f>
        <v>40</v>
      </c>
      <c r="P39" s="256">
        <f>IF(ISBLANK(Výsledky!$AY$3),"",Výsledky!AY24)</f>
        <v>40</v>
      </c>
      <c r="Q39" s="256" t="str">
        <f>IF(ISBLANK(Výsledky!$BF$3),"",Výsledky!BF24)</f>
        <v>-</v>
      </c>
      <c r="R39" s="256">
        <f>IF(ISBLANK(Výsledky!$BM$3),"",Výsledky!BM24)</f>
        <v>20</v>
      </c>
      <c r="S39" s="256">
        <f>IF(ISBLANK(Výsledky!$BT$3),"",Výsledky!BT24)</f>
        <v>0</v>
      </c>
      <c r="T39" s="256">
        <f>IF(ISBLANK(Výsledky!$CA$3),"",Výsledky!CA24)</f>
        <v>20</v>
      </c>
      <c r="U39" s="256">
        <f>IF(ISBLANK(Výsledky!$CH$3),"",Výsledky!CH24)</f>
        <v>20</v>
      </c>
      <c r="V39" s="256">
        <f>IF(ISBLANK(Výsledky!$CO$3),"",Výsledky!CO24)</f>
        <v>40</v>
      </c>
      <c r="W39" s="256">
        <f>IF(ISBLANK(Výsledky!$CV$3),"",Výsledky!CV24)</f>
        <v>50</v>
      </c>
      <c r="X39" s="256">
        <f>IF(ISBLANK(Výsledky!$DC$3),"",Výsledky!DC24)</f>
        <v>40</v>
      </c>
      <c r="Y39" s="256">
        <f>IF(ISBLANK(Výsledky!$DJ$3),"",Výsledky!DJ24)</f>
        <v>20</v>
      </c>
      <c r="Z39" s="256">
        <f>IF(ISBLANK(Výsledky!$DQ$3),"",Výsledky!DQ24)</f>
        <v>0</v>
      </c>
      <c r="AA39" s="256">
        <f>IF(ISBLANK(Výsledky!$DX$3),"",Výsledky!DX24)</f>
        <v>0</v>
      </c>
      <c r="AB39" s="256">
        <f>IF(ISBLANK(Výsledky!$EE$3),"",Výsledky!EE24)</f>
        <v>40</v>
      </c>
      <c r="AC39" s="256">
        <f>IF(ISBLANK(Výsledky!$EL$3),"",Výsledky!EL24)</f>
        <v>20</v>
      </c>
      <c r="AD39" s="256">
        <f>IF(ISBLANK(Výsledky!$ES$3),"",Výsledky!ES24)</f>
        <v>70</v>
      </c>
      <c r="AE39" s="256">
        <f>IF(ISBLANK(Výsledky!$EZ$3),"",Výsledky!EZ24)</f>
        <v>40</v>
      </c>
      <c r="AF39" s="256">
        <f>IF(ISBLANK(Výsledky!$FG$3),"",Výsledky!FG24)</f>
        <v>20</v>
      </c>
      <c r="AG39" s="256">
        <f>IF(ISBLANK(Výsledky!$FN$3),"",Výsledky!FN24)</f>
        <v>60</v>
      </c>
      <c r="AH39" s="256">
        <f>IF(ISBLANK(Výsledky!$FU$3),"",Výsledky!FU24)</f>
        <v>0</v>
      </c>
      <c r="AI39" s="256">
        <f>IF(ISBLANK(Výsledky!$GB$3),"",Výsledky!GB24)</f>
        <v>0</v>
      </c>
      <c r="AJ39" s="256">
        <f>IF(ISBLANK(Výsledky!$GI$3),"",Výsledky!GI24)</f>
        <v>50</v>
      </c>
      <c r="AK39" s="256">
        <f>IF(ISBLANK(Výsledky!$GP$3),"",Výsledky!GP24)</f>
        <v>20</v>
      </c>
      <c r="AL39" s="256">
        <f>IF(ISBLANK(Výsledky!$GW$3),"",Výsledky!GW24)</f>
        <v>20</v>
      </c>
      <c r="AM39" s="256">
        <f>IF(ISBLANK(Výsledky!$HD$3),"",Výsledky!HD24)</f>
        <v>60</v>
      </c>
      <c r="AN39" s="256">
        <f>IF(ISBLANK(Výsledky!$HK$3),"",Výsledky!HK24)</f>
        <v>20</v>
      </c>
      <c r="AO39" s="256">
        <f>IF(ISBLANK(Výsledky!$HR$3),"",Výsledky!HR24)</f>
        <v>40</v>
      </c>
      <c r="AP39" s="256">
        <f>IF(ISBLANK(Výsledky!$HY$3),"",Výsledky!HY24)</f>
        <v>50</v>
      </c>
      <c r="AQ39" s="256">
        <f>IF(ISBLANK(Výsledky!$IF$3),"",Výsledky!IF24)</f>
        <v>0</v>
      </c>
      <c r="AR39" s="256">
        <f>IF(ISBLANK(Výsledky!$IM$3),"",Výsledky!IM24)</f>
        <v>40</v>
      </c>
      <c r="AS39" s="256">
        <f>IF(ISBLANK(Výsledky!$IT$3),"",Výsledky!IT24)</f>
        <v>60</v>
      </c>
      <c r="AT39" s="256">
        <f>IF(ISBLANK(Výsledky!$JA$3),"",Výsledky!JA24)</f>
        <v>0</v>
      </c>
      <c r="AU39" s="256">
        <f>IF(ISBLANK(Výsledky!$JH$3),"",Výsledky!JH24)</f>
        <v>40</v>
      </c>
      <c r="AV39" s="256" t="str">
        <f>IF(ISBLANK(Výsledky!$JO$3),"",Výsledky!JO24)</f>
        <v/>
      </c>
      <c r="AW39" s="256">
        <f>IF(ISBLANK(Výsledky!$JV$3),"",Výsledky!JV24)</f>
        <v>20</v>
      </c>
      <c r="AX39" s="256" t="str">
        <f>IF(ISBLANK(Výsledky!$KC$3),"",Výsledky!KC24)</f>
        <v/>
      </c>
      <c r="AY39" s="256">
        <f>IF(ISBLANK(Výsledky!$KJ$3),"",Výsledky!KJ24)</f>
        <v>20</v>
      </c>
      <c r="AZ39" s="256">
        <f>IF(ISBLANK(Výsledky!$KQ$3),"",Výsledky!KQ24)</f>
        <v>0</v>
      </c>
      <c r="BA39" s="256">
        <f>IF(ISBLANK(Výsledky!$KX$3),"",Výsledky!KX24)</f>
        <v>20</v>
      </c>
      <c r="BB39" s="256">
        <f>IF(ISBLANK(Výsledky!$LE$3),"",Výsledky!LE24)</f>
        <v>20</v>
      </c>
      <c r="BC39" s="256">
        <f>IF(ISBLANK(Výsledky!$LL$3),"",Výsledky!LL24)</f>
        <v>70</v>
      </c>
      <c r="BD39" s="256">
        <f>IF(ISBLANK(Výsledky!$LS$3),"",Výsledky!LS24)</f>
        <v>0</v>
      </c>
      <c r="BE39" s="256" t="str">
        <f>IF(ISBLANK(Výsledky!$LZ$3),"",Výsledky!LZ24)</f>
        <v/>
      </c>
      <c r="BF39" s="256" t="str">
        <f>IF(ISBLANK(Výsledky!$MG$3),"",Výsledky!MG24)</f>
        <v/>
      </c>
      <c r="BG39" s="256" t="str">
        <f>IF(ISBLANK(Výsledky!$MN$3),"",Výsledky!MN24)</f>
        <v/>
      </c>
      <c r="BH39" s="256" t="str">
        <f>IF(ISBLANK(Výsledky!$MU$3),"",Výsledky!MU24)</f>
        <v/>
      </c>
      <c r="BI39" s="256" t="str">
        <f>IF(ISBLANK(Výsledky!$NB$3),"",Výsledky!NB24)</f>
        <v/>
      </c>
      <c r="BJ39" s="256" t="str">
        <f>IF(ISBLANK(Výsledky!$NI$3),"",Výsledky!NI24)</f>
        <v/>
      </c>
      <c r="BK39" s="256" t="str">
        <f>IF(ISBLANK(Výsledky!$NP$3),"",Výsledky!NP24)</f>
        <v/>
      </c>
      <c r="BL39" s="256" t="str">
        <f>IF(ISBLANK(Výsledky!$NW$3),"",Výsledky!NW24)</f>
        <v/>
      </c>
      <c r="BM39" s="256" t="str">
        <f>IF(ISBLANK(Výsledky!$OD$3),"",Výsledky!OD24)</f>
        <v/>
      </c>
      <c r="BN39" s="256" t="str">
        <f>IF(ISBLANK(Výsledky!$OK$3),"",Výsledky!OK24)</f>
        <v/>
      </c>
      <c r="BO39" s="256" t="str">
        <f>IF(ISBLANK(Výsledky!$OR$3),"",Výsledky!OR24)</f>
        <v/>
      </c>
      <c r="BP39" s="256" t="str">
        <f>IF(ISBLANK(Výsledky!$OY$3),"",Výsledky!OY24)</f>
        <v/>
      </c>
      <c r="BQ39" s="256" t="str">
        <f>IF(ISBLANK(Výsledky!$PF$3),"",Výsledky!PF24)</f>
        <v/>
      </c>
      <c r="BR39" s="256" t="str">
        <f>IF(ISBLANK(Výsledky!$PM$3),"",Výsledky!PM24)</f>
        <v/>
      </c>
      <c r="BS39" s="256" t="str">
        <f>IF(ISBLANK(Výsledky!$PT$3),"",Výsledky!PT24)</f>
        <v/>
      </c>
      <c r="BT39" s="256" t="str">
        <f>IF(ISBLANK(Výsledky!$QA$3),"",Výsledky!QA24)</f>
        <v/>
      </c>
      <c r="BU39" s="256" t="str">
        <f>IF(ISBLANK(Výsledky!$QH$3),"",Výsledky!QH24)</f>
        <v/>
      </c>
      <c r="BV39" s="256" t="str">
        <f>IF(ISBLANK(Výsledky!$QO$3),"",Výsledky!QO24)</f>
        <v/>
      </c>
      <c r="BW39" s="291" t="str">
        <f>IF(ISBLANK(Výsledky!$QV$3),"",Výsledky!QV24)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3.8">
      <c r="A40" s="1"/>
      <c r="B40" s="240" t="s">
        <v>128</v>
      </c>
      <c r="C40" s="53">
        <f>Tipy!A48</f>
        <v>49</v>
      </c>
      <c r="D40" s="242" t="str">
        <f>IF(Tipy!B48="","",Tipy!B48)</f>
        <v>netocil</v>
      </c>
      <c r="E40" s="51">
        <f>SUM(F40:J40)</f>
        <v>1220</v>
      </c>
      <c r="F40" s="246">
        <f>IF(ISBLANK(Výsledky!$I$3),"-",SUM(K40:O40,Q40,S40,U40,V40,X40,Z40,AB40,AC40,AE40:AG40,AI40,AK40:AM40,AP40,AS40:AU40,AW40,AY40,BB40,BD40,BG40:BJ40,BL40,BO40,BP40,BR40,BT40,BU40))</f>
        <v>760</v>
      </c>
      <c r="G40" s="267">
        <f>IF(ISBLANK(Výsledky!$AY$3),"-",SUM(P40,T40,W40,AA40,AD40,AH40,AV40,AX40,BC40,BE40,BK40,BM40,BQ40,BS40,BV40))</f>
        <v>250</v>
      </c>
      <c r="H40" s="268">
        <f>IF(ISBLANK(Výsledky!$BM$3),"-",SUM(R40,Y40,AJ40,AO40,AQ40,AZ40))</f>
        <v>90</v>
      </c>
      <c r="I40" s="247">
        <f>IF(ISBLANK(Výsledky!$GI$3),"-",SUM(AN40,AR40,BA40,BF40,BN40,BW40))</f>
        <v>120</v>
      </c>
      <c r="J40" s="262" t="str">
        <f>IF(ISBLANK(Výsledky!$I$3),"",Výsledky!I54)</f>
        <v>-</v>
      </c>
      <c r="K40" s="265">
        <f>IF(ISBLANK(Výsledky!$P$3),"",Výsledky!P54)</f>
        <v>20</v>
      </c>
      <c r="L40" s="266">
        <f>IF(ISBLANK(Výsledky!$W$3),"",Výsledky!W54)</f>
        <v>40</v>
      </c>
      <c r="M40" s="256">
        <f>IF(ISBLANK(Výsledky!$AD$3),"",Výsledky!AD54)</f>
        <v>40</v>
      </c>
      <c r="N40" s="256" t="str">
        <f>IF(ISBLANK(Výsledky!$AK$3),"",Výsledky!AK54)</f>
        <v>-</v>
      </c>
      <c r="O40" s="256">
        <f>IF(ISBLANK(Výsledky!$AR$3),"",Výsledky!AR54)</f>
        <v>40</v>
      </c>
      <c r="P40" s="256">
        <f>IF(ISBLANK(Výsledky!$AY$3),"",Výsledky!AY54)</f>
        <v>60</v>
      </c>
      <c r="Q40" s="256">
        <f>IF(ISBLANK(Výsledky!$BF$3),"",Výsledky!BF54)</f>
        <v>40</v>
      </c>
      <c r="R40" s="256">
        <f>IF(ISBLANK(Výsledky!$BM$3),"",Výsledky!BM54)</f>
        <v>20</v>
      </c>
      <c r="S40" s="256" t="str">
        <f>IF(ISBLANK(Výsledky!$BT$3),"",Výsledky!BT54)</f>
        <v>-</v>
      </c>
      <c r="T40" s="256">
        <f>IF(ISBLANK(Výsledky!$CA$3),"",Výsledky!CA54)</f>
        <v>20</v>
      </c>
      <c r="U40" s="256">
        <f>IF(ISBLANK(Výsledky!$CH$3),"",Výsledky!CH54)</f>
        <v>20</v>
      </c>
      <c r="V40" s="256">
        <f>IF(ISBLANK(Výsledky!$CO$3),"",Výsledky!CO54)</f>
        <v>40</v>
      </c>
      <c r="W40" s="256">
        <f>IF(ISBLANK(Výsledky!$CV$3),"",Výsledky!CV54)</f>
        <v>40</v>
      </c>
      <c r="X40" s="256">
        <f>IF(ISBLANK(Výsledky!$DC$3),"",Výsledky!DC54)</f>
        <v>40</v>
      </c>
      <c r="Y40" s="256">
        <f>IF(ISBLANK(Výsledky!$DJ$3),"",Výsledky!DJ54)</f>
        <v>30</v>
      </c>
      <c r="Z40" s="256">
        <f>IF(ISBLANK(Výsledky!$DQ$3),"",Výsledky!DQ54)</f>
        <v>0</v>
      </c>
      <c r="AA40" s="256">
        <f>IF(ISBLANK(Výsledky!$DX$3),"",Výsledky!DX54)</f>
        <v>20</v>
      </c>
      <c r="AB40" s="256">
        <f>IF(ISBLANK(Výsledky!$EE$3),"",Výsledky!EE54)</f>
        <v>40</v>
      </c>
      <c r="AC40" s="256">
        <f>IF(ISBLANK(Výsledky!$EL$3),"",Výsledky!EL54)</f>
        <v>20</v>
      </c>
      <c r="AD40" s="256">
        <f>IF(ISBLANK(Výsledky!$ES$3),"",Výsledky!ES54)</f>
        <v>80</v>
      </c>
      <c r="AE40" s="256">
        <f>IF(ISBLANK(Výsledky!$EZ$3),"",Výsledky!EZ54)</f>
        <v>40</v>
      </c>
      <c r="AF40" s="256" t="str">
        <f>IF(ISBLANK(Výsledky!$FG$3),"",Výsledky!FG54)</f>
        <v>-</v>
      </c>
      <c r="AG40" s="256">
        <f>IF(ISBLANK(Výsledky!$FN$3),"",Výsledky!FN54)</f>
        <v>60</v>
      </c>
      <c r="AH40" s="256">
        <f>IF(ISBLANK(Výsledky!$FU$3),"",Výsledky!FU54)</f>
        <v>10</v>
      </c>
      <c r="AI40" s="256">
        <f>IF(ISBLANK(Výsledky!$GB$3),"",Výsledky!GB54)</f>
        <v>0</v>
      </c>
      <c r="AJ40" s="256">
        <f>IF(ISBLANK(Výsledky!$GI$3),"",Výsledky!GI54)</f>
        <v>20</v>
      </c>
      <c r="AK40" s="256">
        <f>IF(ISBLANK(Výsledky!$GP$3),"",Výsledky!GP54)</f>
        <v>20</v>
      </c>
      <c r="AL40" s="256">
        <f>IF(ISBLANK(Výsledky!$GW$3),"",Výsledky!GW54)</f>
        <v>40</v>
      </c>
      <c r="AM40" s="256">
        <f>IF(ISBLANK(Výsledky!$HD$3),"",Výsledky!HD54)</f>
        <v>60</v>
      </c>
      <c r="AN40" s="256">
        <f>IF(ISBLANK(Výsledky!$HK$3),"",Výsledky!HK54)</f>
        <v>20</v>
      </c>
      <c r="AO40" s="256">
        <f>IF(ISBLANK(Výsledky!$HR$3),"",Výsledky!HR54)</f>
        <v>20</v>
      </c>
      <c r="AP40" s="256">
        <f>IF(ISBLANK(Výsledky!$HY$3),"",Výsledky!HY54)</f>
        <v>40</v>
      </c>
      <c r="AQ40" s="256">
        <f>IF(ISBLANK(Výsledky!$IF$3),"",Výsledky!IF54)</f>
        <v>0</v>
      </c>
      <c r="AR40" s="256">
        <f>IF(ISBLANK(Výsledky!$IM$3),"",Výsledky!IM54)</f>
        <v>70</v>
      </c>
      <c r="AS40" s="256">
        <f>IF(ISBLANK(Výsledky!$IT$3),"",Výsledky!IT54)</f>
        <v>30</v>
      </c>
      <c r="AT40" s="256">
        <f>IF(ISBLANK(Výsledky!$JA$3),"",Výsledky!JA54)</f>
        <v>0</v>
      </c>
      <c r="AU40" s="256">
        <f>IF(ISBLANK(Výsledky!$JH$3),"",Výsledky!JH54)</f>
        <v>40</v>
      </c>
      <c r="AV40" s="256" t="str">
        <f>IF(ISBLANK(Výsledky!$JO$3),"",Výsledky!JO54)</f>
        <v/>
      </c>
      <c r="AW40" s="256">
        <f>IF(ISBLANK(Výsledky!$JV$3),"",Výsledky!JV54)</f>
        <v>40</v>
      </c>
      <c r="AX40" s="256" t="str">
        <f>IF(ISBLANK(Výsledky!$KC$3),"",Výsledky!KC54)</f>
        <v/>
      </c>
      <c r="AY40" s="256">
        <f>IF(ISBLANK(Výsledky!$KJ$3),"",Výsledky!KJ54)</f>
        <v>30</v>
      </c>
      <c r="AZ40" s="256">
        <f>IF(ISBLANK(Výsledky!$KQ$3),"",Výsledky!KQ54)</f>
        <v>0</v>
      </c>
      <c r="BA40" s="256">
        <f>IF(ISBLANK(Výsledky!$KX$3),"",Výsledky!KX54)</f>
        <v>30</v>
      </c>
      <c r="BB40" s="256">
        <f>IF(ISBLANK(Výsledky!$LE$3),"",Výsledky!LE54)</f>
        <v>20</v>
      </c>
      <c r="BC40" s="256">
        <f>IF(ISBLANK(Výsledky!$LL$3),"",Výsledky!LL54)</f>
        <v>20</v>
      </c>
      <c r="BD40" s="256">
        <f>IF(ISBLANK(Výsledky!$LS$3),"",Výsledky!LS54)</f>
        <v>0</v>
      </c>
      <c r="BE40" s="256" t="str">
        <f>IF(ISBLANK(Výsledky!$LZ$3),"",Výsledky!LZ54)</f>
        <v/>
      </c>
      <c r="BF40" s="256" t="str">
        <f>IF(ISBLANK(Výsledky!$MG$3),"",Výsledky!MG54)</f>
        <v/>
      </c>
      <c r="BG40" s="256" t="str">
        <f>IF(ISBLANK(Výsledky!$MN$3),"",Výsledky!MN54)</f>
        <v/>
      </c>
      <c r="BH40" s="256" t="str">
        <f>IF(ISBLANK(Výsledky!$MU$3),"",Výsledky!MU54)</f>
        <v/>
      </c>
      <c r="BI40" s="256" t="str">
        <f>IF(ISBLANK(Výsledky!$NB$3),"",Výsledky!NB54)</f>
        <v/>
      </c>
      <c r="BJ40" s="256" t="str">
        <f>IF(ISBLANK(Výsledky!$NI$3),"",Výsledky!NI54)</f>
        <v/>
      </c>
      <c r="BK40" s="256" t="str">
        <f>IF(ISBLANK(Výsledky!$NP$3),"",Výsledky!NP54)</f>
        <v/>
      </c>
      <c r="BL40" s="256" t="str">
        <f>IF(ISBLANK(Výsledky!$NW$3),"",Výsledky!NW54)</f>
        <v/>
      </c>
      <c r="BM40" s="256" t="str">
        <f>IF(ISBLANK(Výsledky!$OD$3),"",Výsledky!OD54)</f>
        <v/>
      </c>
      <c r="BN40" s="256" t="str">
        <f>IF(ISBLANK(Výsledky!$OK$3),"",Výsledky!OK54)</f>
        <v/>
      </c>
      <c r="BO40" s="256" t="str">
        <f>IF(ISBLANK(Výsledky!$OR$3),"",Výsledky!OR54)</f>
        <v/>
      </c>
      <c r="BP40" s="256" t="str">
        <f>IF(ISBLANK(Výsledky!$OY$3),"",Výsledky!OY54)</f>
        <v/>
      </c>
      <c r="BQ40" s="256" t="str">
        <f>IF(ISBLANK(Výsledky!$PF$3),"",Výsledky!PF54)</f>
        <v/>
      </c>
      <c r="BR40" s="256" t="str">
        <f>IF(ISBLANK(Výsledky!$PM$3),"",Výsledky!PM54)</f>
        <v/>
      </c>
      <c r="BS40" s="256" t="str">
        <f>IF(ISBLANK(Výsledky!$PT$3),"",Výsledky!PT54)</f>
        <v/>
      </c>
      <c r="BT40" s="256" t="str">
        <f>IF(ISBLANK(Výsledky!$QA$3),"",Výsledky!QA54)</f>
        <v/>
      </c>
      <c r="BU40" s="256" t="str">
        <f>IF(ISBLANK(Výsledky!$QH$3),"",Výsledky!QH54)</f>
        <v/>
      </c>
      <c r="BV40" s="256" t="str">
        <f>IF(ISBLANK(Výsledky!$QO$3),"",Výsledky!QO54)</f>
        <v/>
      </c>
      <c r="BW40" s="291" t="str">
        <f>IF(ISBLANK(Výsledky!$QV$3),"",Výsledky!QV54)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3.8">
      <c r="A41" s="1"/>
      <c r="B41" s="240" t="s">
        <v>129</v>
      </c>
      <c r="C41" s="53">
        <f>Tipy!A28</f>
        <v>32</v>
      </c>
      <c r="D41" s="242" t="str">
        <f>IF(Tipy!B28="","",Tipy!B28)</f>
        <v>kirips</v>
      </c>
      <c r="E41" s="51">
        <f>SUM(F41:J41)</f>
        <v>1200</v>
      </c>
      <c r="F41" s="246">
        <f>IF(ISBLANK(Výsledky!$I$3),"-",SUM(K41:O41,Q41,S41,U41,V41,X41,Z41,AB41,AC41,AE41:AG41,AI41,AK41:AM41,AP41,AS41:AU41,AW41,AY41,BB41,BD41,BG41:BJ41,BL41,BO41,BP41,BR41,BT41,BU41))</f>
        <v>800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150</v>
      </c>
      <c r="I41" s="247">
        <f>IF(ISBLANK(Výsledky!$GI$3),"-",SUM(AN41,AR41,BA41,BF41,BN41,BW41))</f>
        <v>80</v>
      </c>
      <c r="J41" s="262" t="str">
        <f>IF(ISBLANK(Výsledky!$I$3),"",Výsledky!I34)</f>
        <v>-</v>
      </c>
      <c r="K41" s="265">
        <f>IF(ISBLANK(Výsledky!$P$3),"",Výsledky!P34)</f>
        <v>30</v>
      </c>
      <c r="L41" s="266">
        <f>IF(ISBLANK(Výsledky!$W$3),"",Výsledky!W34)</f>
        <v>40</v>
      </c>
      <c r="M41" s="256">
        <f>IF(ISBLANK(Výsledky!$AD$3),"",Výsledky!AD34)</f>
        <v>20</v>
      </c>
      <c r="N41" s="256">
        <f>IF(ISBLANK(Výsledky!$AK$3),"",Výsledky!AK34)</f>
        <v>80</v>
      </c>
      <c r="O41" s="256">
        <f>IF(ISBLANK(Výsledky!$AR$3),"",Výsledky!AR34)</f>
        <v>30</v>
      </c>
      <c r="P41" s="256">
        <f>IF(ISBLANK(Výsledky!$AY$3),"",Výsledky!AY34)</f>
        <v>50</v>
      </c>
      <c r="Q41" s="256">
        <f>IF(ISBLANK(Výsledky!$BF$3),"",Výsledky!BF34)</f>
        <v>40</v>
      </c>
      <c r="R41" s="256">
        <f>IF(ISBLANK(Výsledky!$BM$3),"",Výsledky!BM34)</f>
        <v>40</v>
      </c>
      <c r="S41" s="256">
        <f>IF(ISBLANK(Výsledky!$BT$3),"",Výsledky!BT34)</f>
        <v>0</v>
      </c>
      <c r="T41" s="256">
        <f>IF(ISBLANK(Výsledky!$CA$3),"",Výsledky!CA34)</f>
        <v>20</v>
      </c>
      <c r="U41" s="256">
        <f>IF(ISBLANK(Výsledky!$CH$3),"",Výsledky!CH34)</f>
        <v>0</v>
      </c>
      <c r="V41" s="256">
        <f>IF(ISBLANK(Výsledky!$CO$3),"",Výsledky!CO34)</f>
        <v>20</v>
      </c>
      <c r="W41" s="256">
        <f>IF(ISBLANK(Výsledky!$CV$3),"",Výsledky!CV34)</f>
        <v>40</v>
      </c>
      <c r="X41" s="256">
        <f>IF(ISBLANK(Výsledky!$DC$3),"",Výsledky!DC34)</f>
        <v>60</v>
      </c>
      <c r="Y41" s="256">
        <f>IF(ISBLANK(Výsledky!$DJ$3),"",Výsledky!DJ34)</f>
        <v>70</v>
      </c>
      <c r="Z41" s="256">
        <f>IF(ISBLANK(Výsledky!$DQ$3),"",Výsledky!DQ34)</f>
        <v>0</v>
      </c>
      <c r="AA41" s="256">
        <f>IF(ISBLANK(Výsledky!$DX$3),"",Výsledky!DX34)</f>
        <v>0</v>
      </c>
      <c r="AB41" s="256">
        <f>IF(ISBLANK(Výsledky!$EE$3),"",Výsledky!EE34)</f>
        <v>20</v>
      </c>
      <c r="AC41" s="256">
        <f>IF(ISBLANK(Výsledky!$EL$3),"",Výsledky!EL34)</f>
        <v>0</v>
      </c>
      <c r="AD41" s="256">
        <f>IF(ISBLANK(Výsledky!$ES$3),"",Výsledky!ES34)</f>
        <v>30</v>
      </c>
      <c r="AE41" s="256">
        <f>IF(ISBLANK(Výsledky!$EZ$3),"",Výsledky!EZ34)</f>
        <v>20</v>
      </c>
      <c r="AF41" s="256">
        <f>IF(ISBLANK(Výsledky!$FG$3),"",Výsledky!FG34)</f>
        <v>30</v>
      </c>
      <c r="AG41" s="256">
        <f>IF(ISBLANK(Výsledky!$FN$3),"",Výsledky!FN34)</f>
        <v>50</v>
      </c>
      <c r="AH41" s="256">
        <f>IF(ISBLANK(Výsledky!$FU$3),"",Výsledky!FU34)</f>
        <v>10</v>
      </c>
      <c r="AI41" s="256">
        <f>IF(ISBLANK(Výsledky!$GB$3),"",Výsledky!GB34)</f>
        <v>0</v>
      </c>
      <c r="AJ41" s="256">
        <f>IF(ISBLANK(Výsledky!$GI$3),"",Výsledky!GI34)</f>
        <v>20</v>
      </c>
      <c r="AK41" s="256">
        <f>IF(ISBLANK(Výsledky!$GP$3),"",Výsledky!GP34)</f>
        <v>10</v>
      </c>
      <c r="AL41" s="256">
        <f>IF(ISBLANK(Výsledky!$GW$3),"",Výsledky!GW34)</f>
        <v>20</v>
      </c>
      <c r="AM41" s="256">
        <f>IF(ISBLANK(Výsledky!$HD$3),"",Výsledky!HD34)</f>
        <v>40</v>
      </c>
      <c r="AN41" s="256">
        <f>IF(ISBLANK(Výsledky!$HK$3),"",Výsledky!HK34)</f>
        <v>20</v>
      </c>
      <c r="AO41" s="256">
        <f>IF(ISBLANK(Výsledky!$HR$3),"",Výsledky!HR34)</f>
        <v>20</v>
      </c>
      <c r="AP41" s="256">
        <f>IF(ISBLANK(Výsledky!$HY$3),"",Výsledky!HY34)</f>
        <v>40</v>
      </c>
      <c r="AQ41" s="256">
        <f>IF(ISBLANK(Výsledky!$IF$3),"",Výsledky!IF34)</f>
        <v>0</v>
      </c>
      <c r="AR41" s="256">
        <f>IF(ISBLANK(Výsledky!$IM$3),"",Výsledky!IM34)</f>
        <v>40</v>
      </c>
      <c r="AS41" s="256">
        <f>IF(ISBLANK(Výsledky!$IT$3),"",Výsledky!IT34)</f>
        <v>40</v>
      </c>
      <c r="AT41" s="256">
        <f>IF(ISBLANK(Výsledky!$JA$3),"",Výsledky!JA34)</f>
        <v>0</v>
      </c>
      <c r="AU41" s="256">
        <f>IF(ISBLANK(Výsledky!$JH$3),"",Výsledky!JH34)</f>
        <v>80</v>
      </c>
      <c r="AV41" s="256" t="str">
        <f>IF(ISBLANK(Výsledky!$JO$3),"",Výsledky!JO34)</f>
        <v/>
      </c>
      <c r="AW41" s="256">
        <f>IF(ISBLANK(Výsledky!$JV$3),"",Výsledky!JV34)</f>
        <v>30</v>
      </c>
      <c r="AX41" s="256" t="str">
        <f>IF(ISBLANK(Výsledky!$KC$3),"",Výsledky!KC34)</f>
        <v/>
      </c>
      <c r="AY41" s="256">
        <f>IF(ISBLANK(Výsledky!$KJ$3),"",Výsledky!KJ34)</f>
        <v>60</v>
      </c>
      <c r="AZ41" s="256">
        <f>IF(ISBLANK(Výsledky!$KQ$3),"",Výsledky!KQ34)</f>
        <v>0</v>
      </c>
      <c r="BA41" s="256">
        <f>IF(ISBLANK(Výsledky!$KX$3),"",Výsledky!KX34)</f>
        <v>20</v>
      </c>
      <c r="BB41" s="256">
        <f>IF(ISBLANK(Výsledky!$LE$3),"",Výsledky!LE34)</f>
        <v>40</v>
      </c>
      <c r="BC41" s="256">
        <f>IF(ISBLANK(Výsledky!$LL$3),"",Výsledky!LL34)</f>
        <v>20</v>
      </c>
      <c r="BD41" s="256">
        <f>IF(ISBLANK(Výsledky!$LS$3),"",Výsledky!LS34)</f>
        <v>0</v>
      </c>
      <c r="BE41" s="256" t="str">
        <f>IF(ISBLANK(Výsledky!$LZ$3),"",Výsledky!LZ34)</f>
        <v/>
      </c>
      <c r="BF41" s="256" t="str">
        <f>IF(ISBLANK(Výsledky!$MG$3),"",Výsledky!MG34)</f>
        <v/>
      </c>
      <c r="BG41" s="256" t="str">
        <f>IF(ISBLANK(Výsledky!$MN$3),"",Výsledky!MN34)</f>
        <v/>
      </c>
      <c r="BH41" s="256" t="str">
        <f>IF(ISBLANK(Výsledky!$MU$3),"",Výsledky!MU34)</f>
        <v/>
      </c>
      <c r="BI41" s="256" t="str">
        <f>IF(ISBLANK(Výsledky!$NB$3),"",Výsledky!NB34)</f>
        <v/>
      </c>
      <c r="BJ41" s="256" t="str">
        <f>IF(ISBLANK(Výsledky!$NI$3),"",Výsledky!NI34)</f>
        <v/>
      </c>
      <c r="BK41" s="256" t="str">
        <f>IF(ISBLANK(Výsledky!$NP$3),"",Výsledky!NP34)</f>
        <v/>
      </c>
      <c r="BL41" s="256" t="str">
        <f>IF(ISBLANK(Výsledky!$NW$3),"",Výsledky!NW34)</f>
        <v/>
      </c>
      <c r="BM41" s="256" t="str">
        <f>IF(ISBLANK(Výsledky!$OD$3),"",Výsledky!OD34)</f>
        <v/>
      </c>
      <c r="BN41" s="256" t="str">
        <f>IF(ISBLANK(Výsledky!$OK$3),"",Výsledky!OK34)</f>
        <v/>
      </c>
      <c r="BO41" s="256" t="str">
        <f>IF(ISBLANK(Výsledky!$OR$3),"",Výsledky!OR34)</f>
        <v/>
      </c>
      <c r="BP41" s="256" t="str">
        <f>IF(ISBLANK(Výsledky!$OY$3),"",Výsledky!OY34)</f>
        <v/>
      </c>
      <c r="BQ41" s="256" t="str">
        <f>IF(ISBLANK(Výsledky!$PF$3),"",Výsledky!PF34)</f>
        <v/>
      </c>
      <c r="BR41" s="256" t="str">
        <f>IF(ISBLANK(Výsledky!$PM$3),"",Výsledky!PM34)</f>
        <v/>
      </c>
      <c r="BS41" s="256" t="str">
        <f>IF(ISBLANK(Výsledky!$PT$3),"",Výsledky!PT34)</f>
        <v/>
      </c>
      <c r="BT41" s="256" t="str">
        <f>IF(ISBLANK(Výsledky!$QA$3),"",Výsledky!QA34)</f>
        <v/>
      </c>
      <c r="BU41" s="256" t="str">
        <f>IF(ISBLANK(Výsledky!$QH$3),"",Výsledky!QH34)</f>
        <v/>
      </c>
      <c r="BV41" s="256" t="str">
        <f>IF(ISBLANK(Výsledky!$QO$3),"",Výsledky!QO34)</f>
        <v/>
      </c>
      <c r="BW41" s="291" t="str">
        <f>IF(ISBLANK(Výsledky!$QV$3),"",Výsledky!QV34)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3.8">
      <c r="A42" s="1"/>
      <c r="B42" s="240" t="s">
        <v>130</v>
      </c>
      <c r="C42" s="53">
        <f>Tipy!A16</f>
        <v>63</v>
      </c>
      <c r="D42" s="242" t="str">
        <f>IF(Tipy!B16="","",Tipy!B16)</f>
        <v>Daniel</v>
      </c>
      <c r="E42" s="51">
        <f>SUM(F42:J42)</f>
        <v>1190</v>
      </c>
      <c r="F42" s="246">
        <f>IF(ISBLANK(Výsledky!$I$3),"-",SUM(K42:O42,Q42,S42,U42,V42,X42,Z42,AB42,AC42,AE42:AG42,AI42,AK42:AM42,AP42,AS42:AU42,AW42,AY42,BB42,BD42,BG42:BJ42,BL42,BO42,BP42,BR42,BT42,BU42))</f>
        <v>870</v>
      </c>
      <c r="G42" s="267">
        <f>IF(ISBLANK(Výsledky!$AY$3),"-",SUM(P42,T42,W42,AA42,AD42,AH42,AV42,AX42,BC42,BE42,BK42,BM42,BQ42,BS42,BV42))</f>
        <v>150</v>
      </c>
      <c r="H42" s="268">
        <f>IF(ISBLANK(Výsledky!$BM$3),"-",SUM(R42,Y42,AJ42,AO42,AQ42,AZ42))</f>
        <v>110</v>
      </c>
      <c r="I42" s="247">
        <f>IF(ISBLANK(Výsledky!$GI$3),"-",SUM(AN42,AR42,BA42,BF42,BN42,BW42))</f>
        <v>60</v>
      </c>
      <c r="J42" s="262" t="str">
        <f>IF(ISBLANK(Výsledky!$I$3),"",Výsledky!I22)</f>
        <v>-</v>
      </c>
      <c r="K42" s="265">
        <f>IF(ISBLANK(Výsledky!$P$3),"",Výsledky!P22)</f>
        <v>80</v>
      </c>
      <c r="L42" s="266">
        <f>IF(ISBLANK(Výsledky!$W$3),"",Výsledky!W22)</f>
        <v>50</v>
      </c>
      <c r="M42" s="256">
        <f>IF(ISBLANK(Výsledky!$AD$3),"",Výsledky!AD22)</f>
        <v>10</v>
      </c>
      <c r="N42" s="256">
        <f>IF(ISBLANK(Výsledky!$AK$3),"",Výsledky!AK22)</f>
        <v>80</v>
      </c>
      <c r="O42" s="256">
        <f>IF(ISBLANK(Výsledky!$AR$3),"",Výsledky!AR22)</f>
        <v>20</v>
      </c>
      <c r="P42" s="256" t="str">
        <f>IF(ISBLANK(Výsledky!$AY$3),"",Výsledky!AY22)</f>
        <v>-</v>
      </c>
      <c r="Q42" s="256" t="str">
        <f>IF(ISBLANK(Výsledky!$BF$3),"",Výsledky!BF22)</f>
        <v>-</v>
      </c>
      <c r="R42" s="256">
        <f>IF(ISBLANK(Výsledky!$BM$3),"",Výsledky!BM22)</f>
        <v>50</v>
      </c>
      <c r="S42" s="256">
        <f>IF(ISBLANK(Výsledky!$BT$3),"",Výsledky!BT22)</f>
        <v>0</v>
      </c>
      <c r="T42" s="256">
        <f>IF(ISBLANK(Výsledky!$CA$3),"",Výsledky!CA22)</f>
        <v>20</v>
      </c>
      <c r="U42" s="256">
        <f>IF(ISBLANK(Výsledky!$CH$3),"",Výsledky!CH22)</f>
        <v>10</v>
      </c>
      <c r="V42" s="256">
        <f>IF(ISBLANK(Výsledky!$CO$3),"",Výsledky!CO22)</f>
        <v>40</v>
      </c>
      <c r="W42" s="256">
        <f>IF(ISBLANK(Výsledky!$CV$3),"",Výsledky!CV22)</f>
        <v>40</v>
      </c>
      <c r="X42" s="256">
        <f>IF(ISBLANK(Výsledky!$DC$3),"",Výsledky!DC22)</f>
        <v>40</v>
      </c>
      <c r="Y42" s="256" t="str">
        <f>IF(ISBLANK(Výsledky!$DJ$3),"",Výsledky!DJ22)</f>
        <v>-</v>
      </c>
      <c r="Z42" s="256">
        <f>IF(ISBLANK(Výsledky!$DQ$3),"",Výsledky!DQ22)</f>
        <v>0</v>
      </c>
      <c r="AA42" s="256">
        <f>IF(ISBLANK(Výsledky!$DX$3),"",Výsledky!DX22)</f>
        <v>0</v>
      </c>
      <c r="AB42" s="256" t="str">
        <f>IF(ISBLANK(Výsledky!$EE$3),"",Výsledky!EE22)</f>
        <v>-</v>
      </c>
      <c r="AC42" s="256">
        <f>IF(ISBLANK(Výsledky!$EL$3),"",Výsledky!EL22)</f>
        <v>0</v>
      </c>
      <c r="AD42" s="256">
        <f>IF(ISBLANK(Výsledky!$ES$3),"",Výsledky!ES22)</f>
        <v>50</v>
      </c>
      <c r="AE42" s="256">
        <f>IF(ISBLANK(Výsledky!$EZ$3),"",Výsledky!EZ22)</f>
        <v>20</v>
      </c>
      <c r="AF42" s="256">
        <f>IF(ISBLANK(Výsledky!$FG$3),"",Výsledky!FG22)</f>
        <v>50</v>
      </c>
      <c r="AG42" s="256">
        <f>IF(ISBLANK(Výsledky!$FN$3),"",Výsledky!FN22)</f>
        <v>60</v>
      </c>
      <c r="AH42" s="256">
        <f>IF(ISBLANK(Výsledky!$FU$3),"",Výsledky!FU22)</f>
        <v>0</v>
      </c>
      <c r="AI42" s="256">
        <f>IF(ISBLANK(Výsledky!$GB$3),"",Výsledky!GB22)</f>
        <v>0</v>
      </c>
      <c r="AJ42" s="256">
        <f>IF(ISBLANK(Výsledky!$GI$3),"",Výsledky!GI22)</f>
        <v>20</v>
      </c>
      <c r="AK42" s="256">
        <f>IF(ISBLANK(Výsledky!$GP$3),"",Výsledky!GP22)</f>
        <v>30</v>
      </c>
      <c r="AL42" s="256">
        <f>IF(ISBLANK(Výsledky!$GW$3),"",Výsledky!GW22)</f>
        <v>50</v>
      </c>
      <c r="AM42" s="256">
        <f>IF(ISBLANK(Výsledky!$HD$3),"",Výsledky!HD22)</f>
        <v>20</v>
      </c>
      <c r="AN42" s="256">
        <f>IF(ISBLANK(Výsledky!$HK$3),"",Výsledky!HK22)</f>
        <v>0</v>
      </c>
      <c r="AO42" s="256">
        <f>IF(ISBLANK(Výsledky!$HR$3),"",Výsledky!HR22)</f>
        <v>30</v>
      </c>
      <c r="AP42" s="256">
        <f>IF(ISBLANK(Výsledky!$HY$3),"",Výsledky!HY22)</f>
        <v>0</v>
      </c>
      <c r="AQ42" s="256">
        <f>IF(ISBLANK(Výsledky!$IF$3),"",Výsledky!IF22)</f>
        <v>10</v>
      </c>
      <c r="AR42" s="256">
        <f>IF(ISBLANK(Výsledky!$IM$3),"",Výsledky!IM22)</f>
        <v>20</v>
      </c>
      <c r="AS42" s="256">
        <f>IF(ISBLANK(Výsledky!$IT$3),"",Výsledky!IT22)</f>
        <v>20</v>
      </c>
      <c r="AT42" s="256">
        <f>IF(ISBLANK(Výsledky!$JA$3),"",Výsledky!JA22)</f>
        <v>20</v>
      </c>
      <c r="AU42" s="256">
        <f>IF(ISBLANK(Výsledky!$JH$3),"",Výsledky!JH22)</f>
        <v>40</v>
      </c>
      <c r="AV42" s="256" t="str">
        <f>IF(ISBLANK(Výsledky!$JO$3),"",Výsledky!JO22)</f>
        <v/>
      </c>
      <c r="AW42" s="256">
        <f>IF(ISBLANK(Výsledky!$JV$3),"",Výsledky!JV22)</f>
        <v>40</v>
      </c>
      <c r="AX42" s="256" t="str">
        <f>IF(ISBLANK(Výsledky!$KC$3),"",Výsledky!KC22)</f>
        <v/>
      </c>
      <c r="AY42" s="256">
        <f>IF(ISBLANK(Výsledky!$KJ$3),"",Výsledky!KJ22)</f>
        <v>90</v>
      </c>
      <c r="AZ42" s="256">
        <f>IF(ISBLANK(Výsledky!$KQ$3),"",Výsledky!KQ22)</f>
        <v>0</v>
      </c>
      <c r="BA42" s="256">
        <f>IF(ISBLANK(Výsledky!$KX$3),"",Výsledky!KX22)</f>
        <v>40</v>
      </c>
      <c r="BB42" s="256">
        <f>IF(ISBLANK(Výsledky!$LE$3),"",Výsledky!LE22)</f>
        <v>20</v>
      </c>
      <c r="BC42" s="256">
        <f>IF(ISBLANK(Výsledky!$LL$3),"",Výsledky!LL22)</f>
        <v>40</v>
      </c>
      <c r="BD42" s="256">
        <f>IF(ISBLANK(Výsledky!$LS$3),"",Výsledky!LS22)</f>
        <v>80</v>
      </c>
      <c r="BE42" s="256" t="str">
        <f>IF(ISBLANK(Výsledky!$LZ$3),"",Výsledky!LZ22)</f>
        <v/>
      </c>
      <c r="BF42" s="256" t="str">
        <f>IF(ISBLANK(Výsledky!$MG$3),"",Výsledky!MG22)</f>
        <v/>
      </c>
      <c r="BG42" s="256" t="str">
        <f>IF(ISBLANK(Výsledky!$MN$3),"",Výsledky!MN22)</f>
        <v/>
      </c>
      <c r="BH42" s="256" t="str">
        <f>IF(ISBLANK(Výsledky!$MU$3),"",Výsledky!MU22)</f>
        <v/>
      </c>
      <c r="BI42" s="256" t="str">
        <f>IF(ISBLANK(Výsledky!$NB$3),"",Výsledky!NB22)</f>
        <v/>
      </c>
      <c r="BJ42" s="256" t="str">
        <f>IF(ISBLANK(Výsledky!$NI$3),"",Výsledky!NI22)</f>
        <v/>
      </c>
      <c r="BK42" s="256" t="str">
        <f>IF(ISBLANK(Výsledky!$NP$3),"",Výsledky!NP22)</f>
        <v/>
      </c>
      <c r="BL42" s="256" t="str">
        <f>IF(ISBLANK(Výsledky!$NW$3),"",Výsledky!NW22)</f>
        <v/>
      </c>
      <c r="BM42" s="256" t="str">
        <f>IF(ISBLANK(Výsledky!$OD$3),"",Výsledky!OD22)</f>
        <v/>
      </c>
      <c r="BN42" s="256" t="str">
        <f>IF(ISBLANK(Výsledky!$OK$3),"",Výsledky!OK22)</f>
        <v/>
      </c>
      <c r="BO42" s="256" t="str">
        <f>IF(ISBLANK(Výsledky!$OR$3),"",Výsledky!OR22)</f>
        <v/>
      </c>
      <c r="BP42" s="256" t="str">
        <f>IF(ISBLANK(Výsledky!$OY$3),"",Výsledky!OY22)</f>
        <v/>
      </c>
      <c r="BQ42" s="256" t="str">
        <f>IF(ISBLANK(Výsledky!$PF$3),"",Výsledky!PF22)</f>
        <v/>
      </c>
      <c r="BR42" s="256" t="str">
        <f>IF(ISBLANK(Výsledky!$PM$3),"",Výsledky!PM22)</f>
        <v/>
      </c>
      <c r="BS42" s="256" t="str">
        <f>IF(ISBLANK(Výsledky!$PT$3),"",Výsledky!PT22)</f>
        <v/>
      </c>
      <c r="BT42" s="256" t="str">
        <f>IF(ISBLANK(Výsledky!$QA$3),"",Výsledky!QA22)</f>
        <v/>
      </c>
      <c r="BU42" s="256" t="str">
        <f>IF(ISBLANK(Výsledky!$QH$3),"",Výsledky!QH22)</f>
        <v/>
      </c>
      <c r="BV42" s="256" t="str">
        <f>IF(ISBLANK(Výsledky!$QO$3),"",Výsledky!QO22)</f>
        <v/>
      </c>
      <c r="BW42" s="291" t="str">
        <f>IF(ISBLANK(Výsledky!$QV$3),"",Výsledky!QV22)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3.8">
      <c r="A43" s="1"/>
      <c r="B43" s="240" t="s">
        <v>131</v>
      </c>
      <c r="C43" s="53">
        <f>Tipy!A41</f>
        <v>43</v>
      </c>
      <c r="D43" s="242" t="str">
        <f>IF(Tipy!B41="","",Tipy!B41)</f>
        <v>MarianV</v>
      </c>
      <c r="E43" s="51">
        <f>SUM(F43:J43)</f>
        <v>1160</v>
      </c>
      <c r="F43" s="246">
        <f>IF(ISBLANK(Výsledky!$I$3),"-",SUM(K43:O43,Q43,S43,U43,V43,X43,Z43,AB43,AC43,AE43:AG43,AI43,AK43:AM43,AP43,AS43:AU43,AW43,AY43,BB43,BD43,BG43:BJ43,BL43,BO43,BP43,BR43,BT43,BU43))</f>
        <v>760</v>
      </c>
      <c r="G43" s="267">
        <f>IF(ISBLANK(Výsledky!$AY$3),"-",SUM(P43,T43,W43,AA43,AD43,AH43,AV43,AX43,BC43,BE43,BK43,BM43,BQ43,BS43,BV43))</f>
        <v>160</v>
      </c>
      <c r="H43" s="268">
        <f>IF(ISBLANK(Výsledky!$BM$3),"-",SUM(R43,Y43,AJ43,AO43,AQ43,AZ43))</f>
        <v>180</v>
      </c>
      <c r="I43" s="247">
        <f>IF(ISBLANK(Výsledky!$GI$3),"-",SUM(AN43,AR43,BA43,BF43,BN43,BW43))</f>
        <v>60</v>
      </c>
      <c r="J43" s="262" t="str">
        <f>IF(ISBLANK(Výsledky!$I$3),"",Výsledky!I47)</f>
        <v>-</v>
      </c>
      <c r="K43" s="265">
        <f>IF(ISBLANK(Výsledky!$P$3),"",Výsledky!P47)</f>
        <v>0</v>
      </c>
      <c r="L43" s="266">
        <f>IF(ISBLANK(Výsledky!$W$3),"",Výsledky!W47)</f>
        <v>20</v>
      </c>
      <c r="M43" s="256">
        <f>IF(ISBLANK(Výsledky!$AD$3),"",Výsledky!AD47)</f>
        <v>50</v>
      </c>
      <c r="N43" s="256">
        <f>IF(ISBLANK(Výsledky!$AK$3),"",Výsledky!AK47)</f>
        <v>20</v>
      </c>
      <c r="O43" s="256">
        <f>IF(ISBLANK(Výsledky!$AR$3),"",Výsledky!AR47)</f>
        <v>50</v>
      </c>
      <c r="P43" s="256">
        <f>IF(ISBLANK(Výsledky!$AY$3),"",Výsledky!AY47)</f>
        <v>40</v>
      </c>
      <c r="Q43" s="256">
        <f>IF(ISBLANK(Výsledky!$BF$3),"",Výsledky!BF47)</f>
        <v>50</v>
      </c>
      <c r="R43" s="256">
        <f>IF(ISBLANK(Výsledky!$BM$3),"",Výsledky!BM47)</f>
        <v>60</v>
      </c>
      <c r="S43" s="256">
        <f>IF(ISBLANK(Výsledky!$BT$3),"",Výsledky!BT47)</f>
        <v>0</v>
      </c>
      <c r="T43" s="256">
        <f>IF(ISBLANK(Výsledky!$CA$3),"",Výsledky!CA47)</f>
        <v>20</v>
      </c>
      <c r="U43" s="256">
        <f>IF(ISBLANK(Výsledky!$CH$3),"",Výsledky!CH47)</f>
        <v>20</v>
      </c>
      <c r="V43" s="256">
        <f>IF(ISBLANK(Výsledky!$CO$3),"",Výsledky!CO47)</f>
        <v>20</v>
      </c>
      <c r="W43" s="256">
        <f>IF(ISBLANK(Výsledky!$CV$3),"",Výsledky!CV47)</f>
        <v>20</v>
      </c>
      <c r="X43" s="256">
        <f>IF(ISBLANK(Výsledky!$DC$3),"",Výsledky!DC47)</f>
        <v>50</v>
      </c>
      <c r="Y43" s="256">
        <f>IF(ISBLANK(Výsledky!$DJ$3),"",Výsledky!DJ47)</f>
        <v>20</v>
      </c>
      <c r="Z43" s="256">
        <f>IF(ISBLANK(Výsledky!$DQ$3),"",Výsledky!DQ47)</f>
        <v>0</v>
      </c>
      <c r="AA43" s="256" t="str">
        <f>IF(ISBLANK(Výsledky!$DX$3),"",Výsledky!DX47)</f>
        <v>-</v>
      </c>
      <c r="AB43" s="256">
        <f>IF(ISBLANK(Výsledky!$EE$3),"",Výsledky!EE47)</f>
        <v>30</v>
      </c>
      <c r="AC43" s="256">
        <f>IF(ISBLANK(Výsledky!$EL$3),"",Výsledky!EL47)</f>
        <v>20</v>
      </c>
      <c r="AD43" s="256">
        <f>IF(ISBLANK(Výsledky!$ES$3),"",Výsledky!ES47)</f>
        <v>80</v>
      </c>
      <c r="AE43" s="256">
        <f>IF(ISBLANK(Výsledky!$EZ$3),"",Výsledky!EZ47)</f>
        <v>40</v>
      </c>
      <c r="AF43" s="256">
        <f>IF(ISBLANK(Výsledky!$FG$3),"",Výsledky!FG47)</f>
        <v>20</v>
      </c>
      <c r="AG43" s="256">
        <f>IF(ISBLANK(Výsledky!$FN$3),"",Výsledky!FN47)</f>
        <v>40</v>
      </c>
      <c r="AH43" s="256">
        <f>IF(ISBLANK(Výsledky!$FU$3),"",Výsledky!FU47)</f>
        <v>0</v>
      </c>
      <c r="AI43" s="256">
        <f>IF(ISBLANK(Výsledky!$GB$3),"",Výsledky!GB47)</f>
        <v>0</v>
      </c>
      <c r="AJ43" s="256">
        <f>IF(ISBLANK(Výsledky!$GI$3),"",Výsledky!GI47)</f>
        <v>20</v>
      </c>
      <c r="AK43" s="256">
        <f>IF(ISBLANK(Výsledky!$GP$3),"",Výsledky!GP47)</f>
        <v>0</v>
      </c>
      <c r="AL43" s="256" t="str">
        <f>IF(ISBLANK(Výsledky!$GW$3),"",Výsledky!GW47)</f>
        <v>-</v>
      </c>
      <c r="AM43" s="256">
        <f>IF(ISBLANK(Výsledky!$HD$3),"",Výsledky!HD47)</f>
        <v>40</v>
      </c>
      <c r="AN43" s="256">
        <f>IF(ISBLANK(Výsledky!$HK$3),"",Výsledky!HK47)</f>
        <v>20</v>
      </c>
      <c r="AO43" s="256">
        <f>IF(ISBLANK(Výsledky!$HR$3),"",Výsledky!HR47)</f>
        <v>60</v>
      </c>
      <c r="AP43" s="256">
        <f>IF(ISBLANK(Výsledky!$HY$3),"",Výsledky!HY47)</f>
        <v>80</v>
      </c>
      <c r="AQ43" s="256">
        <f>IF(ISBLANK(Výsledky!$IF$3),"",Výsledky!IF47)</f>
        <v>20</v>
      </c>
      <c r="AR43" s="256">
        <f>IF(ISBLANK(Výsledky!$IM$3),"",Výsledky!IM47)</f>
        <v>40</v>
      </c>
      <c r="AS43" s="256">
        <f>IF(ISBLANK(Výsledky!$IT$3),"",Výsledky!IT47)</f>
        <v>40</v>
      </c>
      <c r="AT43" s="256">
        <f>IF(ISBLANK(Výsledky!$JA$3),"",Výsledky!JA47)</f>
        <v>0</v>
      </c>
      <c r="AU43" s="256">
        <f>IF(ISBLANK(Výsledky!$JH$3),"",Výsledky!JH47)</f>
        <v>70</v>
      </c>
      <c r="AV43" s="256" t="str">
        <f>IF(ISBLANK(Výsledky!$JO$3),"",Výsledky!JO47)</f>
        <v/>
      </c>
      <c r="AW43" s="256">
        <f>IF(ISBLANK(Výsledky!$JV$3),"",Výsledky!JV47)</f>
        <v>60</v>
      </c>
      <c r="AX43" s="256" t="str">
        <f>IF(ISBLANK(Výsledky!$KC$3),"",Výsledky!KC47)</f>
        <v/>
      </c>
      <c r="AY43" s="256">
        <f>IF(ISBLANK(Výsledky!$KJ$3),"",Výsledky!KJ47)</f>
        <v>40</v>
      </c>
      <c r="AZ43" s="256" t="str">
        <f>IF(ISBLANK(Výsledky!$KQ$3),"",Výsledky!KQ47)</f>
        <v>-</v>
      </c>
      <c r="BA43" s="256" t="str">
        <f>IF(ISBLANK(Výsledky!$KX$3),"",Výsledky!KX47)</f>
        <v>-</v>
      </c>
      <c r="BB43" s="256" t="str">
        <f>IF(ISBLANK(Výsledky!$LE$3),"",Výsledky!LE47)</f>
        <v>-</v>
      </c>
      <c r="BC43" s="256" t="str">
        <f>IF(ISBLANK(Výsledky!$LL$3),"",Výsledky!LL47)</f>
        <v>-</v>
      </c>
      <c r="BD43" s="256" t="str">
        <f>IF(ISBLANK(Výsledky!$LS$3),"",Výsledky!LS47)</f>
        <v>-</v>
      </c>
      <c r="BE43" s="256" t="str">
        <f>IF(ISBLANK(Výsledky!$LZ$3),"",Výsledky!LZ47)</f>
        <v/>
      </c>
      <c r="BF43" s="256" t="str">
        <f>IF(ISBLANK(Výsledky!$MG$3),"",Výsledky!MG47)</f>
        <v/>
      </c>
      <c r="BG43" s="256" t="str">
        <f>IF(ISBLANK(Výsledky!$MN$3),"",Výsledky!MN47)</f>
        <v/>
      </c>
      <c r="BH43" s="256" t="str">
        <f>IF(ISBLANK(Výsledky!$MU$3),"",Výsledky!MU47)</f>
        <v/>
      </c>
      <c r="BI43" s="256" t="str">
        <f>IF(ISBLANK(Výsledky!$NB$3),"",Výsledky!NB47)</f>
        <v/>
      </c>
      <c r="BJ43" s="256" t="str">
        <f>IF(ISBLANK(Výsledky!$NI$3),"",Výsledky!NI47)</f>
        <v/>
      </c>
      <c r="BK43" s="256" t="str">
        <f>IF(ISBLANK(Výsledky!$NP$3),"",Výsledky!NP47)</f>
        <v/>
      </c>
      <c r="BL43" s="256" t="str">
        <f>IF(ISBLANK(Výsledky!$NW$3),"",Výsledky!NW47)</f>
        <v/>
      </c>
      <c r="BM43" s="256" t="str">
        <f>IF(ISBLANK(Výsledky!$OD$3),"",Výsledky!OD47)</f>
        <v/>
      </c>
      <c r="BN43" s="256" t="str">
        <f>IF(ISBLANK(Výsledky!$OK$3),"",Výsledky!OK47)</f>
        <v/>
      </c>
      <c r="BO43" s="256" t="str">
        <f>IF(ISBLANK(Výsledky!$OR$3),"",Výsledky!OR47)</f>
        <v/>
      </c>
      <c r="BP43" s="256" t="str">
        <f>IF(ISBLANK(Výsledky!$OY$3),"",Výsledky!OY47)</f>
        <v/>
      </c>
      <c r="BQ43" s="256" t="str">
        <f>IF(ISBLANK(Výsledky!$PF$3),"",Výsledky!PF47)</f>
        <v/>
      </c>
      <c r="BR43" s="256" t="str">
        <f>IF(ISBLANK(Výsledky!$PM$3),"",Výsledky!PM47)</f>
        <v/>
      </c>
      <c r="BS43" s="256" t="str">
        <f>IF(ISBLANK(Výsledky!$PT$3),"",Výsledky!PT47)</f>
        <v/>
      </c>
      <c r="BT43" s="256" t="str">
        <f>IF(ISBLANK(Výsledky!$QA$3),"",Výsledky!QA47)</f>
        <v/>
      </c>
      <c r="BU43" s="256" t="str">
        <f>IF(ISBLANK(Výsledky!$QH$3),"",Výsledky!QH47)</f>
        <v/>
      </c>
      <c r="BV43" s="256" t="str">
        <f>IF(ISBLANK(Výsledky!$QO$3),"",Výsledky!QO47)</f>
        <v/>
      </c>
      <c r="BW43" s="291" t="str">
        <f>IF(ISBLANK(Výsledky!$QV$3),"",Výsledky!QV47)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3.8">
      <c r="A44" s="1"/>
      <c r="B44" s="240" t="s">
        <v>132</v>
      </c>
      <c r="C44" s="53">
        <f>Tipy!A10</f>
        <v>68</v>
      </c>
      <c r="D44" s="242" t="str">
        <f>IF(Tipy!B10="","",Tipy!B10)</f>
        <v>Balky</v>
      </c>
      <c r="E44" s="51">
        <f>SUM(F44:J44)</f>
        <v>1150</v>
      </c>
      <c r="F44" s="246">
        <f>IF(ISBLANK(Výsledky!$I$3),"-",SUM(K44:O44,Q44,S44,U44,V44,X44,Z44,AB44,AC44,AE44:AG44,AI44,AK44:AM44,AP44,AS44:AU44,AW44,AY44,BB44,BD44,BG44:BJ44,BL44,BO44,BP44,BR44,BT44,BU44))</f>
        <v>850</v>
      </c>
      <c r="G44" s="267">
        <f>IF(ISBLANK(Výsledky!$AY$3),"-",SUM(P44,T44,W44,AA44,AD44,AH44,AV44,AX44,BC44,BE44,BK44,BM44,BQ44,BS44,BV44))</f>
        <v>170</v>
      </c>
      <c r="H44" s="268">
        <f>IF(ISBLANK(Výsledky!$BM$3),"-",SUM(R44,Y44,AJ44,AO44,AQ44,AZ44))</f>
        <v>70</v>
      </c>
      <c r="I44" s="247">
        <f>IF(ISBLANK(Výsledky!$GI$3),"-",SUM(AN44,AR44,BA44,BF44,BN44,BW44))</f>
        <v>60</v>
      </c>
      <c r="J44" s="262" t="str">
        <f>IF(ISBLANK(Výsledky!$I$3),"",Výsledky!I16)</f>
        <v>-</v>
      </c>
      <c r="K44" s="265">
        <f>IF(ISBLANK(Výsledky!$P$3),"",Výsledky!P16)</f>
        <v>20</v>
      </c>
      <c r="L44" s="266">
        <f>IF(ISBLANK(Výsledky!$W$3),"",Výsledky!W16)</f>
        <v>50</v>
      </c>
      <c r="M44" s="256" t="str">
        <f>IF(ISBLANK(Výsledky!$AD$3),"",Výsledky!AD16)</f>
        <v>-</v>
      </c>
      <c r="N44" s="256">
        <f>IF(ISBLANK(Výsledky!$AK$3),"",Výsledky!AK16)</f>
        <v>40</v>
      </c>
      <c r="O44" s="256">
        <f>IF(ISBLANK(Výsledky!$AR$3),"",Výsledky!AR16)</f>
        <v>60</v>
      </c>
      <c r="P44" s="256">
        <f>IF(ISBLANK(Výsledky!$AY$3),"",Výsledky!AY16)</f>
        <v>70</v>
      </c>
      <c r="Q44" s="256">
        <f>IF(ISBLANK(Výsledky!$BF$3),"",Výsledky!BF16)</f>
        <v>50</v>
      </c>
      <c r="R44" s="256" t="str">
        <f>IF(ISBLANK(Výsledky!$BM$3),"",Výsledky!BM16)</f>
        <v>-</v>
      </c>
      <c r="S44" s="256" t="str">
        <f>IF(ISBLANK(Výsledky!$BT$3),"",Výsledky!BT16)</f>
        <v>-</v>
      </c>
      <c r="T44" s="256">
        <f>IF(ISBLANK(Výsledky!$CA$3),"",Výsledky!CA16)</f>
        <v>40</v>
      </c>
      <c r="U44" s="256">
        <f>IF(ISBLANK(Výsledky!$CH$3),"",Výsledky!CH16)</f>
        <v>0</v>
      </c>
      <c r="V44" s="256">
        <f>IF(ISBLANK(Výsledky!$CO$3),"",Výsledky!CO16)</f>
        <v>40</v>
      </c>
      <c r="W44" s="256" t="str">
        <f>IF(ISBLANK(Výsledky!$CV$3),"",Výsledky!CV16)</f>
        <v>-</v>
      </c>
      <c r="X44" s="256">
        <f>IF(ISBLANK(Výsledky!$DC$3),"",Výsledky!DC16)</f>
        <v>50</v>
      </c>
      <c r="Y44" s="256">
        <f>IF(ISBLANK(Výsledky!$DJ$3),"",Výsledky!DJ16)</f>
        <v>40</v>
      </c>
      <c r="Z44" s="256">
        <f>IF(ISBLANK(Výsledky!$DQ$3),"",Výsledky!DQ16)</f>
        <v>0</v>
      </c>
      <c r="AA44" s="256">
        <f>IF(ISBLANK(Výsledky!$DX$3),"",Výsledky!DX16)</f>
        <v>20</v>
      </c>
      <c r="AB44" s="256">
        <f>IF(ISBLANK(Výsledky!$EE$3),"",Výsledky!EE16)</f>
        <v>40</v>
      </c>
      <c r="AC44" s="256">
        <f>IF(ISBLANK(Výsledky!$EL$3),"",Výsledky!EL16)</f>
        <v>20</v>
      </c>
      <c r="AD44" s="256">
        <f>IF(ISBLANK(Výsledky!$ES$3),"",Výsledky!ES16)</f>
        <v>40</v>
      </c>
      <c r="AE44" s="256" t="str">
        <f>IF(ISBLANK(Výsledky!$EZ$3),"",Výsledky!EZ16)</f>
        <v>-</v>
      </c>
      <c r="AF44" s="256" t="str">
        <f>IF(ISBLANK(Výsledky!$FG$3),"",Výsledky!FG16)</f>
        <v>-</v>
      </c>
      <c r="AG44" s="256">
        <f>IF(ISBLANK(Výsledky!$FN$3),"",Výsledky!FN16)</f>
        <v>40</v>
      </c>
      <c r="AH44" s="256">
        <f>IF(ISBLANK(Výsledky!$FU$3),"",Výsledky!FU16)</f>
        <v>0</v>
      </c>
      <c r="AI44" s="256">
        <f>IF(ISBLANK(Výsledky!$GB$3),"",Výsledky!GB16)</f>
        <v>0</v>
      </c>
      <c r="AJ44" s="256" t="str">
        <f>IF(ISBLANK(Výsledky!$GI$3),"",Výsledky!GI16)</f>
        <v>-</v>
      </c>
      <c r="AK44" s="256">
        <f>IF(ISBLANK(Výsledky!$GP$3),"",Výsledky!GP16)</f>
        <v>50</v>
      </c>
      <c r="AL44" s="256" t="str">
        <f>IF(ISBLANK(Výsledky!$GW$3),"",Výsledky!GW16)</f>
        <v>-</v>
      </c>
      <c r="AM44" s="256">
        <f>IF(ISBLANK(Výsledky!$HD$3),"",Výsledky!HD16)</f>
        <v>70</v>
      </c>
      <c r="AN44" s="256">
        <f>IF(ISBLANK(Výsledky!$HK$3),"",Výsledky!HK16)</f>
        <v>20</v>
      </c>
      <c r="AO44" s="256">
        <f>IF(ISBLANK(Výsledky!$HR$3),"",Výsledky!HR16)</f>
        <v>30</v>
      </c>
      <c r="AP44" s="256">
        <f>IF(ISBLANK(Výsledky!$HY$3),"",Výsledky!HY16)</f>
        <v>40</v>
      </c>
      <c r="AQ44" s="256">
        <f>IF(ISBLANK(Výsledky!$IF$3),"",Výsledky!IF16)</f>
        <v>0</v>
      </c>
      <c r="AR44" s="256">
        <f>IF(ISBLANK(Výsledky!$IM$3),"",Výsledky!IM16)</f>
        <v>40</v>
      </c>
      <c r="AS44" s="256">
        <f>IF(ISBLANK(Výsledky!$IT$3),"",Výsledky!IT16)</f>
        <v>40</v>
      </c>
      <c r="AT44" s="256">
        <f>IF(ISBLANK(Výsledky!$JA$3),"",Výsledky!JA16)</f>
        <v>0</v>
      </c>
      <c r="AU44" s="256">
        <f>IF(ISBLANK(Výsledky!$JH$3),"",Výsledky!JH16)</f>
        <v>110</v>
      </c>
      <c r="AV44" s="256" t="str">
        <f>IF(ISBLANK(Výsledky!$JO$3),"",Výsledky!JO16)</f>
        <v/>
      </c>
      <c r="AW44" s="256">
        <f>IF(ISBLANK(Výsledky!$JV$3),"",Výsledky!JV16)</f>
        <v>50</v>
      </c>
      <c r="AX44" s="256" t="str">
        <f>IF(ISBLANK(Výsledky!$KC$3),"",Výsledky!KC16)</f>
        <v/>
      </c>
      <c r="AY44" s="256">
        <f>IF(ISBLANK(Výsledky!$KJ$3),"",Výsledky!KJ16)</f>
        <v>80</v>
      </c>
      <c r="AZ44" s="256" t="str">
        <f>IF(ISBLANK(Výsledky!$KQ$3),"",Výsledky!KQ16)</f>
        <v>-</v>
      </c>
      <c r="BA44" s="256" t="str">
        <f>IF(ISBLANK(Výsledky!$KX$3),"",Výsledky!KX16)</f>
        <v>-</v>
      </c>
      <c r="BB44" s="256" t="str">
        <f>IF(ISBLANK(Výsledky!$LE$3),"",Výsledky!LE16)</f>
        <v>-</v>
      </c>
      <c r="BC44" s="256" t="str">
        <f>IF(ISBLANK(Výsledky!$LL$3),"",Výsledky!LL16)</f>
        <v>-</v>
      </c>
      <c r="BD44" s="256" t="str">
        <f>IF(ISBLANK(Výsledky!$LS$3),"",Výsledky!LS16)</f>
        <v>-</v>
      </c>
      <c r="BE44" s="256" t="str">
        <f>IF(ISBLANK(Výsledky!$LZ$3),"",Výsledky!LZ16)</f>
        <v/>
      </c>
      <c r="BF44" s="256" t="str">
        <f>IF(ISBLANK(Výsledky!$MG$3),"",Výsledky!MG16)</f>
        <v/>
      </c>
      <c r="BG44" s="256" t="str">
        <f>IF(ISBLANK(Výsledky!$MN$3),"",Výsledky!MN16)</f>
        <v/>
      </c>
      <c r="BH44" s="256" t="str">
        <f>IF(ISBLANK(Výsledky!$MU$3),"",Výsledky!MU16)</f>
        <v/>
      </c>
      <c r="BI44" s="256" t="str">
        <f>IF(ISBLANK(Výsledky!$NB$3),"",Výsledky!NB16)</f>
        <v/>
      </c>
      <c r="BJ44" s="256" t="str">
        <f>IF(ISBLANK(Výsledky!$NI$3),"",Výsledky!NI16)</f>
        <v/>
      </c>
      <c r="BK44" s="256" t="str">
        <f>IF(ISBLANK(Výsledky!$NP$3),"",Výsledky!NP16)</f>
        <v/>
      </c>
      <c r="BL44" s="256" t="str">
        <f>IF(ISBLANK(Výsledky!$NW$3),"",Výsledky!NW16)</f>
        <v/>
      </c>
      <c r="BM44" s="256" t="str">
        <f>IF(ISBLANK(Výsledky!$OD$3),"",Výsledky!OD16)</f>
        <v/>
      </c>
      <c r="BN44" s="256" t="str">
        <f>IF(ISBLANK(Výsledky!$OK$3),"",Výsledky!OK16)</f>
        <v/>
      </c>
      <c r="BO44" s="256" t="str">
        <f>IF(ISBLANK(Výsledky!$OR$3),"",Výsledky!OR16)</f>
        <v/>
      </c>
      <c r="BP44" s="256" t="str">
        <f>IF(ISBLANK(Výsledky!$OY$3),"",Výsledky!OY16)</f>
        <v/>
      </c>
      <c r="BQ44" s="256" t="str">
        <f>IF(ISBLANK(Výsledky!$PF$3),"",Výsledky!PF16)</f>
        <v/>
      </c>
      <c r="BR44" s="256" t="str">
        <f>IF(ISBLANK(Výsledky!$PM$3),"",Výsledky!PM16)</f>
        <v/>
      </c>
      <c r="BS44" s="256" t="str">
        <f>IF(ISBLANK(Výsledky!$PT$3),"",Výsledky!PT16)</f>
        <v/>
      </c>
      <c r="BT44" s="256" t="str">
        <f>IF(ISBLANK(Výsledky!$QA$3),"",Výsledky!QA16)</f>
        <v/>
      </c>
      <c r="BU44" s="256" t="str">
        <f>IF(ISBLANK(Výsledky!$QH$3),"",Výsledky!QH16)</f>
        <v/>
      </c>
      <c r="BV44" s="256" t="str">
        <f>IF(ISBLANK(Výsledky!$QO$3),"",Výsledky!QO16)</f>
        <v/>
      </c>
      <c r="BW44" s="291" t="str">
        <f>IF(ISBLANK(Výsledky!$QV$3),"",Výsledky!QV16)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3.8">
      <c r="A45" s="1"/>
      <c r="B45" s="240" t="s">
        <v>133</v>
      </c>
      <c r="C45" s="53">
        <f>Tipy!A14</f>
        <v>35</v>
      </c>
      <c r="D45" s="242" t="str">
        <f>IF(Tipy!B14="","",Tipy!B14)</f>
        <v>Burton</v>
      </c>
      <c r="E45" s="51">
        <f>SUM(F45:J45)</f>
        <v>1130</v>
      </c>
      <c r="F45" s="246">
        <f>IF(ISBLANK(Výsledky!$I$3),"-",SUM(K45:O45,Q45,S45,U45,V45,X45,Z45,AB45,AC45,AE45:AG45,AI45,AK45:AM45,AP45,AS45:AU45,AW45,AY45,BB45,BD45,BG45:BJ45,BL45,BO45,BP45,BR45,BT45,BU45))</f>
        <v>750</v>
      </c>
      <c r="G45" s="267">
        <f>IF(ISBLANK(Výsledky!$AY$3),"-",SUM(P45,T45,W45,AA45,AD45,AH45,AV45,AX45,BC45,BE45,BK45,BM45,BQ45,BS45,BV45))</f>
        <v>210</v>
      </c>
      <c r="H45" s="268">
        <f>IF(ISBLANK(Výsledky!$BM$3),"-",SUM(R45,Y45,AJ45,AO45,AQ45,AZ45))</f>
        <v>110</v>
      </c>
      <c r="I45" s="247">
        <f>IF(ISBLANK(Výsledky!$GI$3),"-",SUM(AN45,AR45,BA45,BF45,BN45,BW45))</f>
        <v>60</v>
      </c>
      <c r="J45" s="262" t="str">
        <f>IF(ISBLANK(Výsledky!$I$3),"",Výsledky!I20)</f>
        <v>-</v>
      </c>
      <c r="K45" s="265">
        <f>IF(ISBLANK(Výsledky!$P$3),"",Výsledky!P20)</f>
        <v>40</v>
      </c>
      <c r="L45" s="266">
        <f>IF(ISBLANK(Výsledky!$W$3),"",Výsledky!W20)</f>
        <v>20</v>
      </c>
      <c r="M45" s="256" t="str">
        <f>IF(ISBLANK(Výsledky!$AD$3),"",Výsledky!AD20)</f>
        <v>-</v>
      </c>
      <c r="N45" s="256">
        <f>IF(ISBLANK(Výsledky!$AK$3),"",Výsledky!AK20)</f>
        <v>40</v>
      </c>
      <c r="O45" s="256">
        <f>IF(ISBLANK(Výsledky!$AR$3),"",Výsledky!AR20)</f>
        <v>0</v>
      </c>
      <c r="P45" s="256">
        <f>IF(ISBLANK(Výsledky!$AY$3),"",Výsledky!AY20)</f>
        <v>50</v>
      </c>
      <c r="Q45" s="256">
        <f>IF(ISBLANK(Výsledky!$BF$3),"",Výsledky!BF20)</f>
        <v>80</v>
      </c>
      <c r="R45" s="256">
        <f>IF(ISBLANK(Výsledky!$BM$3),"",Výsledky!BM20)</f>
        <v>60</v>
      </c>
      <c r="S45" s="256">
        <f>IF(ISBLANK(Výsledky!$BT$3),"",Výsledky!BT20)</f>
        <v>10</v>
      </c>
      <c r="T45" s="256">
        <f>IF(ISBLANK(Výsledky!$CA$3),"",Výsledky!CA20)</f>
        <v>20</v>
      </c>
      <c r="U45" s="256">
        <f>IF(ISBLANK(Výsledky!$CH$3),"",Výsledky!CH20)</f>
        <v>0</v>
      </c>
      <c r="V45" s="256">
        <f>IF(ISBLANK(Výsledky!$CO$3),"",Výsledky!CO20)</f>
        <v>60</v>
      </c>
      <c r="W45" s="256">
        <f>IF(ISBLANK(Výsledky!$CV$3),"",Výsledky!CV20)</f>
        <v>40</v>
      </c>
      <c r="X45" s="256">
        <f>IF(ISBLANK(Výsledky!$DC$3),"",Výsledky!DC20)</f>
        <v>40</v>
      </c>
      <c r="Y45" s="256" t="str">
        <f>IF(ISBLANK(Výsledky!$DJ$3),"",Výsledky!DJ20)</f>
        <v>-</v>
      </c>
      <c r="Z45" s="256">
        <f>IF(ISBLANK(Výsledky!$DQ$3),"",Výsledky!DQ20)</f>
        <v>0</v>
      </c>
      <c r="AA45" s="256">
        <f>IF(ISBLANK(Výsledky!$DX$3),"",Výsledky!DX20)</f>
        <v>0</v>
      </c>
      <c r="AB45" s="256">
        <f>IF(ISBLANK(Výsledky!$EE$3),"",Výsledky!EE20)</f>
        <v>30</v>
      </c>
      <c r="AC45" s="256">
        <f>IF(ISBLANK(Výsledky!$EL$3),"",Výsledky!EL20)</f>
        <v>20</v>
      </c>
      <c r="AD45" s="256">
        <f>IF(ISBLANK(Výsledky!$ES$3),"",Výsledky!ES20)</f>
        <v>50</v>
      </c>
      <c r="AE45" s="256">
        <f>IF(ISBLANK(Výsledky!$EZ$3),"",Výsledky!EZ20)</f>
        <v>20</v>
      </c>
      <c r="AF45" s="256">
        <f>IF(ISBLANK(Výsledky!$FG$3),"",Výsledky!FG20)</f>
        <v>20</v>
      </c>
      <c r="AG45" s="256" t="str">
        <f>IF(ISBLANK(Výsledky!$FN$3),"",Výsledky!FN20)</f>
        <v>-</v>
      </c>
      <c r="AH45" s="256">
        <f>IF(ISBLANK(Výsledky!$FU$3),"",Výsledky!FU20)</f>
        <v>10</v>
      </c>
      <c r="AI45" s="256">
        <f>IF(ISBLANK(Výsledky!$GB$3),"",Výsledky!GB20)</f>
        <v>0</v>
      </c>
      <c r="AJ45" s="256">
        <f>IF(ISBLANK(Výsledky!$GI$3),"",Výsledky!GI20)</f>
        <v>20</v>
      </c>
      <c r="AK45" s="256">
        <f>IF(ISBLANK(Výsledky!$GP$3),"",Výsledky!GP20)</f>
        <v>30</v>
      </c>
      <c r="AL45" s="256">
        <f>IF(ISBLANK(Výsledky!$GW$3),"",Výsledky!GW20)</f>
        <v>20</v>
      </c>
      <c r="AM45" s="256">
        <f>IF(ISBLANK(Výsledky!$HD$3),"",Výsledky!HD20)</f>
        <v>20</v>
      </c>
      <c r="AN45" s="256">
        <f>IF(ISBLANK(Výsledky!$HK$3),"",Výsledky!HK20)</f>
        <v>20</v>
      </c>
      <c r="AO45" s="256">
        <f>IF(ISBLANK(Výsledky!$HR$3),"",Výsledky!HR20)</f>
        <v>0</v>
      </c>
      <c r="AP45" s="256">
        <f>IF(ISBLANK(Výsledky!$HY$3),"",Výsledky!HY20)</f>
        <v>50</v>
      </c>
      <c r="AQ45" s="256">
        <f>IF(ISBLANK(Výsledky!$IF$3),"",Výsledky!IF20)</f>
        <v>10</v>
      </c>
      <c r="AR45" s="256">
        <f>IF(ISBLANK(Výsledky!$IM$3),"",Výsledky!IM20)</f>
        <v>40</v>
      </c>
      <c r="AS45" s="256">
        <f>IF(ISBLANK(Výsledky!$IT$3),"",Výsledky!IT20)</f>
        <v>0</v>
      </c>
      <c r="AT45" s="256">
        <f>IF(ISBLANK(Výsledky!$JA$3),"",Výsledky!JA20)</f>
        <v>0</v>
      </c>
      <c r="AU45" s="256">
        <f>IF(ISBLANK(Výsledky!$JH$3),"",Výsledky!JH20)</f>
        <v>110</v>
      </c>
      <c r="AV45" s="256" t="str">
        <f>IF(ISBLANK(Výsledky!$JO$3),"",Výsledky!JO20)</f>
        <v/>
      </c>
      <c r="AW45" s="256">
        <f>IF(ISBLANK(Výsledky!$JV$3),"",Výsledky!JV20)</f>
        <v>0</v>
      </c>
      <c r="AX45" s="256" t="str">
        <f>IF(ISBLANK(Výsledky!$KC$3),"",Výsledky!KC20)</f>
        <v/>
      </c>
      <c r="AY45" s="256">
        <f>IF(ISBLANK(Výsledky!$KJ$3),"",Výsledky!KJ20)</f>
        <v>60</v>
      </c>
      <c r="AZ45" s="256">
        <f>IF(ISBLANK(Výsledky!$KQ$3),"",Výsledky!KQ20)</f>
        <v>20</v>
      </c>
      <c r="BA45" s="256">
        <f>IF(ISBLANK(Výsledky!$KX$3),"",Výsledky!KX20)</f>
        <v>0</v>
      </c>
      <c r="BB45" s="256">
        <f>IF(ISBLANK(Výsledky!$LE$3),"",Výsledky!LE20)</f>
        <v>20</v>
      </c>
      <c r="BC45" s="256">
        <f>IF(ISBLANK(Výsledky!$LL$3),"",Výsledky!LL20)</f>
        <v>40</v>
      </c>
      <c r="BD45" s="256">
        <f>IF(ISBLANK(Výsledky!$LS$3),"",Výsledky!LS20)</f>
        <v>60</v>
      </c>
      <c r="BE45" s="256" t="str">
        <f>IF(ISBLANK(Výsledky!$LZ$3),"",Výsledky!LZ20)</f>
        <v/>
      </c>
      <c r="BF45" s="256" t="str">
        <f>IF(ISBLANK(Výsledky!$MG$3),"",Výsledky!MG20)</f>
        <v/>
      </c>
      <c r="BG45" s="256" t="str">
        <f>IF(ISBLANK(Výsledky!$MN$3),"",Výsledky!MN20)</f>
        <v/>
      </c>
      <c r="BH45" s="256" t="str">
        <f>IF(ISBLANK(Výsledky!$MU$3),"",Výsledky!MU20)</f>
        <v/>
      </c>
      <c r="BI45" s="256" t="str">
        <f>IF(ISBLANK(Výsledky!$NB$3),"",Výsledky!NB20)</f>
        <v/>
      </c>
      <c r="BJ45" s="256" t="str">
        <f>IF(ISBLANK(Výsledky!$NI$3),"",Výsledky!NI20)</f>
        <v/>
      </c>
      <c r="BK45" s="256" t="str">
        <f>IF(ISBLANK(Výsledky!$NP$3),"",Výsledky!NP20)</f>
        <v/>
      </c>
      <c r="BL45" s="256" t="str">
        <f>IF(ISBLANK(Výsledky!$NW$3),"",Výsledky!NW20)</f>
        <v/>
      </c>
      <c r="BM45" s="256" t="str">
        <f>IF(ISBLANK(Výsledky!$OD$3),"",Výsledky!OD20)</f>
        <v/>
      </c>
      <c r="BN45" s="256" t="str">
        <f>IF(ISBLANK(Výsledky!$OK$3),"",Výsledky!OK20)</f>
        <v/>
      </c>
      <c r="BO45" s="256" t="str">
        <f>IF(ISBLANK(Výsledky!$OR$3),"",Výsledky!OR20)</f>
        <v/>
      </c>
      <c r="BP45" s="256" t="str">
        <f>IF(ISBLANK(Výsledky!$OY$3),"",Výsledky!OY20)</f>
        <v/>
      </c>
      <c r="BQ45" s="256" t="str">
        <f>IF(ISBLANK(Výsledky!$PF$3),"",Výsledky!PF20)</f>
        <v/>
      </c>
      <c r="BR45" s="256" t="str">
        <f>IF(ISBLANK(Výsledky!$PM$3),"",Výsledky!PM20)</f>
        <v/>
      </c>
      <c r="BS45" s="256" t="str">
        <f>IF(ISBLANK(Výsledky!$PT$3),"",Výsledky!PT20)</f>
        <v/>
      </c>
      <c r="BT45" s="256" t="str">
        <f>IF(ISBLANK(Výsledky!$QA$3),"",Výsledky!QA20)</f>
        <v/>
      </c>
      <c r="BU45" s="256" t="str">
        <f>IF(ISBLANK(Výsledky!$QH$3),"",Výsledky!QH20)</f>
        <v/>
      </c>
      <c r="BV45" s="256" t="str">
        <f>IF(ISBLANK(Výsledky!$QO$3),"",Výsledky!QO20)</f>
        <v/>
      </c>
      <c r="BW45" s="291" t="str">
        <f>IF(ISBLANK(Výsledky!$QV$3),"",Výsledky!QV20)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3.8">
      <c r="A46" s="1"/>
      <c r="B46" s="240" t="s">
        <v>134</v>
      </c>
      <c r="C46" s="53">
        <f>Tipy!A64</f>
        <v>2</v>
      </c>
      <c r="D46" s="242" t="str">
        <f>IF(Tipy!B64="","",Tipy!B64)</f>
        <v>Stanley15</v>
      </c>
      <c r="E46" s="51">
        <f>SUM(F46:J46)</f>
        <v>1080</v>
      </c>
      <c r="F46" s="246">
        <f>IF(ISBLANK(Výsledky!$I$3),"-",SUM(K46:O46,Q46,S46,U46,V46,X46,Z46,AB46,AC46,AE46:AG46,AI46,AK46:AM46,AP46,AS46:AU46,AW46,AY46,BB46,BD46,BG46:BJ46,BL46,BO46,BP46,BR46,BT46,BU46))</f>
        <v>610</v>
      </c>
      <c r="G46" s="267">
        <f>IF(ISBLANK(Výsledky!$AY$3),"-",SUM(P46,T46,W46,AA46,AD46,AH46,AV46,AX46,BC46,BE46,BK46,BM46,BQ46,BS46,BV46))</f>
        <v>160</v>
      </c>
      <c r="H46" s="268">
        <f>IF(ISBLANK(Výsledky!$BM$3),"-",SUM(R46,Y46,AJ46,AO46,AQ46,AZ46))</f>
        <v>230</v>
      </c>
      <c r="I46" s="247">
        <f>IF(ISBLANK(Výsledky!$GI$3),"-",SUM(AN46,AR46,BA46,BF46,BN46,BW46))</f>
        <v>80</v>
      </c>
      <c r="J46" s="262" t="str">
        <f>IF(ISBLANK(Výsledky!$I$3),"",Výsledky!I69)</f>
        <v>-</v>
      </c>
      <c r="K46" s="265">
        <f>IF(ISBLANK(Výsledky!$P$3),"",Výsledky!P70)</f>
        <v>20</v>
      </c>
      <c r="L46" s="266">
        <f>IF(ISBLANK(Výsledky!$W$3),"",Výsledky!W70)</f>
        <v>60</v>
      </c>
      <c r="M46" s="256" t="str">
        <f>IF(ISBLANK(Výsledky!$AD$3),"",Výsledky!AD70)</f>
        <v>-</v>
      </c>
      <c r="N46" s="256" t="str">
        <f>IF(ISBLANK(Výsledky!$AK$3),"",Výsledky!AK70)</f>
        <v>-</v>
      </c>
      <c r="O46" s="256">
        <f>IF(ISBLANK(Výsledky!$AR$3),"",Výsledky!AR70)</f>
        <v>70</v>
      </c>
      <c r="P46" s="256">
        <f>IF(ISBLANK(Výsledky!$AY$3),"",Výsledky!AY70)</f>
        <v>50</v>
      </c>
      <c r="Q46" s="256">
        <f>IF(ISBLANK(Výsledky!$BF$3),"",Výsledky!BF70)</f>
        <v>20</v>
      </c>
      <c r="R46" s="256">
        <f>IF(ISBLANK(Výsledky!$BM$3),"",Výsledky!BM70)</f>
        <v>80</v>
      </c>
      <c r="S46" s="256">
        <f>IF(ISBLANK(Výsledky!$BT$3),"",Výsledky!BT70)</f>
        <v>0</v>
      </c>
      <c r="T46" s="256">
        <f>IF(ISBLANK(Výsledky!$CA$3),"",Výsledky!CA70)</f>
        <v>30</v>
      </c>
      <c r="U46" s="256">
        <f>IF(ISBLANK(Výsledky!$CH$3),"",Výsledky!CH70)</f>
        <v>0</v>
      </c>
      <c r="V46" s="256">
        <f>IF(ISBLANK(Výsledky!$CO$3),"",Výsledky!CO70)</f>
        <v>80</v>
      </c>
      <c r="W46" s="256">
        <f>IF(ISBLANK(Výsledky!$CV$3),"",Výsledky!CV70)</f>
        <v>40</v>
      </c>
      <c r="X46" s="256">
        <f>IF(ISBLANK(Výsledky!$DC$3),"",Výsledky!DC70)</f>
        <v>30</v>
      </c>
      <c r="Y46" s="256">
        <f>IF(ISBLANK(Výsledky!$DJ$3),"",Výsledky!DJ70)</f>
        <v>50</v>
      </c>
      <c r="Z46" s="256">
        <f>IF(ISBLANK(Výsledky!$DQ$3),"",Výsledky!DQ70)</f>
        <v>0</v>
      </c>
      <c r="AA46" s="256">
        <f>IF(ISBLANK(Výsledky!$DX$3),"",Výsledky!DX70)</f>
        <v>0</v>
      </c>
      <c r="AB46" s="256">
        <f>IF(ISBLANK(Výsledky!$EE$3),"",Výsledky!EE70)</f>
        <v>30</v>
      </c>
      <c r="AC46" s="256" t="str">
        <f>IF(ISBLANK(Výsledky!$EL$3),"",Výsledky!EL70)</f>
        <v>-</v>
      </c>
      <c r="AD46" s="256">
        <f>IF(ISBLANK(Výsledky!$ES$3),"",Výsledky!ES70)</f>
        <v>40</v>
      </c>
      <c r="AE46" s="256">
        <f>IF(ISBLANK(Výsledky!$EZ$3),"",Výsledky!EZ70)</f>
        <v>20</v>
      </c>
      <c r="AF46" s="256" t="str">
        <f>IF(ISBLANK(Výsledky!$FG$3),"",Výsledky!FG70)</f>
        <v>-</v>
      </c>
      <c r="AG46" s="256">
        <f>IF(ISBLANK(Výsledky!$FN$3),"",Výsledky!FN70)</f>
        <v>30</v>
      </c>
      <c r="AH46" s="256">
        <f>IF(ISBLANK(Výsledky!$FU$3),"",Výsledky!FU70)</f>
        <v>0</v>
      </c>
      <c r="AI46" s="256" t="str">
        <f>IF(ISBLANK(Výsledky!$GB$3),"",Výsledky!GB70)</f>
        <v>-</v>
      </c>
      <c r="AJ46" s="256">
        <f>IF(ISBLANK(Výsledky!$GI$3),"",Výsledky!GI70)</f>
        <v>60</v>
      </c>
      <c r="AK46" s="256">
        <f>IF(ISBLANK(Výsledky!$GP$3),"",Výsledky!GP70)</f>
        <v>0</v>
      </c>
      <c r="AL46" s="256">
        <f>IF(ISBLANK(Výsledky!$GW$3),"",Výsledky!GW70)</f>
        <v>80</v>
      </c>
      <c r="AM46" s="256">
        <f>IF(ISBLANK(Výsledky!$HD$3),"",Výsledky!HD70)</f>
        <v>20</v>
      </c>
      <c r="AN46" s="256">
        <f>IF(ISBLANK(Výsledky!$HK$3),"",Výsledky!HK70)</f>
        <v>60</v>
      </c>
      <c r="AO46" s="256">
        <f>IF(ISBLANK(Výsledky!$HR$3),"",Výsledky!HR70)</f>
        <v>20</v>
      </c>
      <c r="AP46" s="256">
        <f>IF(ISBLANK(Výsledky!$HY$3),"",Výsledky!HY70)</f>
        <v>20</v>
      </c>
      <c r="AQ46" s="256">
        <f>IF(ISBLANK(Výsledky!$IF$3),"",Výsledky!IF70)</f>
        <v>20</v>
      </c>
      <c r="AR46" s="256">
        <f>IF(ISBLANK(Výsledky!$IM$3),"",Výsledky!IM70)</f>
        <v>20</v>
      </c>
      <c r="AS46" s="256" t="str">
        <f>IF(ISBLANK(Výsledky!$IT$3),"",Výsledky!IT70)</f>
        <v>-</v>
      </c>
      <c r="AT46" s="256">
        <f>IF(ISBLANK(Výsledky!$JA$3),"",Výsledky!JA70)</f>
        <v>0</v>
      </c>
      <c r="AU46" s="256" t="str">
        <f>IF(ISBLANK(Výsledky!$JH$3),"",Výsledky!JH70)</f>
        <v>-</v>
      </c>
      <c r="AV46" s="256" t="str">
        <f>IF(ISBLANK(Výsledky!$JO$3),"",Výsledky!JO70)</f>
        <v/>
      </c>
      <c r="AW46" s="256" t="str">
        <f>IF(ISBLANK(Výsledky!$JV$3),"",Výsledky!JV70)</f>
        <v>-</v>
      </c>
      <c r="AX46" s="256" t="str">
        <f>IF(ISBLANK(Výsledky!$KC$3),"",Výsledky!KC70)</f>
        <v/>
      </c>
      <c r="AY46" s="256">
        <f>IF(ISBLANK(Výsledky!$KJ$3),"",Výsledky!KJ70)</f>
        <v>90</v>
      </c>
      <c r="AZ46" s="256" t="str">
        <f>IF(ISBLANK(Výsledky!$KQ$3),"",Výsledky!KQ70)</f>
        <v>-</v>
      </c>
      <c r="BA46" s="256" t="str">
        <f>IF(ISBLANK(Výsledky!$KX$3),"",Výsledky!KX70)</f>
        <v>-</v>
      </c>
      <c r="BB46" s="256">
        <f>IF(ISBLANK(Výsledky!$LE$3),"",Výsledky!LE70)</f>
        <v>30</v>
      </c>
      <c r="BC46" s="256" t="str">
        <f>IF(ISBLANK(Výsledky!$LL$3),"",Výsledky!LL70)</f>
        <v>-</v>
      </c>
      <c r="BD46" s="256">
        <f>IF(ISBLANK(Výsledky!$LS$3),"",Výsledky!LS70)</f>
        <v>10</v>
      </c>
      <c r="BE46" s="256" t="str">
        <f>IF(ISBLANK(Výsledky!$LZ$3),"",Výsledky!LZ70)</f>
        <v/>
      </c>
      <c r="BF46" s="256" t="str">
        <f>IF(ISBLANK(Výsledky!$MG$3),"",Výsledky!MG70)</f>
        <v/>
      </c>
      <c r="BG46" s="256" t="str">
        <f>IF(ISBLANK(Výsledky!$MN$3),"",Výsledky!MN70)</f>
        <v/>
      </c>
      <c r="BH46" s="256" t="str">
        <f>IF(ISBLANK(Výsledky!$MU$3),"",Výsledky!MU70)</f>
        <v/>
      </c>
      <c r="BI46" s="256" t="str">
        <f>IF(ISBLANK(Výsledky!$NB$3),"",Výsledky!NB70)</f>
        <v/>
      </c>
      <c r="BJ46" s="256" t="str">
        <f>IF(ISBLANK(Výsledky!$NI$3),"",Výsledky!NI70)</f>
        <v/>
      </c>
      <c r="BK46" s="256" t="str">
        <f>IF(ISBLANK(Výsledky!$NP$3),"",Výsledky!NP70)</f>
        <v/>
      </c>
      <c r="BL46" s="256" t="str">
        <f>IF(ISBLANK(Výsledky!$NW$3),"",Výsledky!NW70)</f>
        <v/>
      </c>
      <c r="BM46" s="256" t="str">
        <f>IF(ISBLANK(Výsledky!$OD$3),"",Výsledky!OD70)</f>
        <v/>
      </c>
      <c r="BN46" s="256" t="str">
        <f>IF(ISBLANK(Výsledky!$OK$3),"",Výsledky!OK70)</f>
        <v/>
      </c>
      <c r="BO46" s="256" t="str">
        <f>IF(ISBLANK(Výsledky!$OR$3),"",Výsledky!OR70)</f>
        <v/>
      </c>
      <c r="BP46" s="256" t="str">
        <f>IF(ISBLANK(Výsledky!$OY$3),"",Výsledky!OY70)</f>
        <v/>
      </c>
      <c r="BQ46" s="256" t="str">
        <f>IF(ISBLANK(Výsledky!$PF$3),"",Výsledky!PF70)</f>
        <v/>
      </c>
      <c r="BR46" s="256" t="str">
        <f>IF(ISBLANK(Výsledky!$PM$3),"",Výsledky!PM70)</f>
        <v/>
      </c>
      <c r="BS46" s="256" t="str">
        <f>IF(ISBLANK(Výsledky!$PT$3),"",Výsledky!PT70)</f>
        <v/>
      </c>
      <c r="BT46" s="256" t="str">
        <f>IF(ISBLANK(Výsledky!$QA$3),"",Výsledky!QA70)</f>
        <v/>
      </c>
      <c r="BU46" s="256" t="str">
        <f>IF(ISBLANK(Výsledky!$QH$3),"",Výsledky!QH70)</f>
        <v/>
      </c>
      <c r="BV46" s="256" t="str">
        <f>IF(ISBLANK(Výsledky!$QO$3),"",Výsledky!QO70)</f>
        <v/>
      </c>
      <c r="BW46" s="291" t="str">
        <f>IF(ISBLANK(Výsledky!$QV$3),"",Výsledky!QV70)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3.8" hidden="1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>-</v>
      </c>
      <c r="BA47" s="256" t="str">
        <f>IF(ISBLANK(Výsledky!$KX$3),"",Výsledky!KX48)</f>
        <v>-</v>
      </c>
      <c r="BB47" s="256" t="str">
        <f>IF(ISBLANK(Výsledky!$LE$3),"",Výsledky!LE48)</f>
        <v>-</v>
      </c>
      <c r="BC47" s="256" t="str">
        <f>IF(ISBLANK(Výsledky!$LL$3),"",Výsledky!LL48)</f>
        <v>-</v>
      </c>
      <c r="BD47" s="256" t="str">
        <f>IF(ISBLANK(Výsledky!$LS$3),"",Výsledky!LS48)</f>
        <v>-</v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3.8">
      <c r="A48" s="1"/>
      <c r="B48" s="240" t="s">
        <v>135</v>
      </c>
      <c r="C48" s="53">
        <f>Tipy!A11</f>
        <v>11</v>
      </c>
      <c r="D48" s="242" t="str">
        <f>IF(Tipy!B11="","",Tipy!B11)</f>
        <v>beardsley76</v>
      </c>
      <c r="E48" s="51">
        <f>SUM(F48:J48)</f>
        <v>1020</v>
      </c>
      <c r="F48" s="246">
        <f>IF(ISBLANK(Výsledky!$I$3),"-",SUM(K48:O48,Q48,S48,U48,V48,X48,Z48,AB48,AC48,AE48:AG48,AI48,AK48:AM48,AP48,AS48:AU48,AW48,AY48,BB48,BD48,BG48:BJ48,BL48,BO48,BP48,BR48,BT48,BU48))</f>
        <v>690</v>
      </c>
      <c r="G48" s="267">
        <f>IF(ISBLANK(Výsledky!$AY$3),"-",SUM(P48,T48,W48,AA48,AD48,AH48,AV48,AX48,BC48,BE48,BK48,BM48,BQ48,BS48,BV48))</f>
        <v>150</v>
      </c>
      <c r="H48" s="268">
        <f>IF(ISBLANK(Výsledky!$BM$3),"-",SUM(R48,Y48,AJ48,AO48,AQ48,AZ48))</f>
        <v>90</v>
      </c>
      <c r="I48" s="247">
        <f>IF(ISBLANK(Výsledky!$GI$3),"-",SUM(AN48,AR48,BA48,BF48,BN48,BW48))</f>
        <v>90</v>
      </c>
      <c r="J48" s="262" t="str">
        <f>IF(ISBLANK(Výsledky!$I$3),"",Výsledky!I17)</f>
        <v>-</v>
      </c>
      <c r="K48" s="265">
        <f>IF(ISBLANK(Výsledky!$P$3),"",Výsledky!P17)</f>
        <v>0</v>
      </c>
      <c r="L48" s="266">
        <f>IF(ISBLANK(Výsledky!$W$3),"",Výsledky!W17)</f>
        <v>30</v>
      </c>
      <c r="M48" s="256" t="str">
        <f>IF(ISBLANK(Výsledky!$AD$3),"",Výsledky!AD17)</f>
        <v>-</v>
      </c>
      <c r="N48" s="256">
        <f>IF(ISBLANK(Výsledky!$AK$3),"",Výsledky!AK17)</f>
        <v>20</v>
      </c>
      <c r="O48" s="256">
        <f>IF(ISBLANK(Výsledky!$AR$3),"",Výsledky!AR17)</f>
        <v>30</v>
      </c>
      <c r="P48" s="256">
        <f>IF(ISBLANK(Výsledky!$AY$3),"",Výsledky!AY17)</f>
        <v>20</v>
      </c>
      <c r="Q48" s="256">
        <f>IF(ISBLANK(Výsledky!$BF$3),"",Výsledky!BF17)</f>
        <v>40</v>
      </c>
      <c r="R48" s="256">
        <f>IF(ISBLANK(Výsledky!$BM$3),"",Výsledky!BM17)</f>
        <v>60</v>
      </c>
      <c r="S48" s="256">
        <f>IF(ISBLANK(Výsledky!$BT$3),"",Výsledky!BT17)</f>
        <v>0</v>
      </c>
      <c r="T48" s="256">
        <f>IF(ISBLANK(Výsledky!$CA$3),"",Výsledky!CA17)</f>
        <v>30</v>
      </c>
      <c r="U48" s="256">
        <f>IF(ISBLANK(Výsledky!$CH$3),"",Výsledky!CH17)</f>
        <v>20</v>
      </c>
      <c r="V48" s="256">
        <f>IF(ISBLANK(Výsledky!$CO$3),"",Výsledky!CO17)</f>
        <v>30</v>
      </c>
      <c r="W48" s="256">
        <f>IF(ISBLANK(Výsledky!$CV$3),"",Výsledky!CV17)</f>
        <v>60</v>
      </c>
      <c r="X48" s="256">
        <f>IF(ISBLANK(Výsledky!$DC$3),"",Výsledky!DC17)</f>
        <v>60</v>
      </c>
      <c r="Y48" s="256">
        <f>IF(ISBLANK(Výsledky!$DJ$3),"",Výsledky!DJ17)</f>
        <v>30</v>
      </c>
      <c r="Z48" s="256">
        <f>IF(ISBLANK(Výsledky!$DQ$3),"",Výsledky!DQ17)</f>
        <v>0</v>
      </c>
      <c r="AA48" s="256" t="str">
        <f>IF(ISBLANK(Výsledky!$DX$3),"",Výsledky!DX17)</f>
        <v>-</v>
      </c>
      <c r="AB48" s="256" t="str">
        <f>IF(ISBLANK(Výsledky!$EE$3),"",Výsledky!EE17)</f>
        <v>-</v>
      </c>
      <c r="AC48" s="256">
        <f>IF(ISBLANK(Výsledky!$EL$3),"",Výsledky!EL17)</f>
        <v>0</v>
      </c>
      <c r="AD48" s="256">
        <f>IF(ISBLANK(Výsledky!$ES$3),"",Výsledky!ES17)</f>
        <v>30</v>
      </c>
      <c r="AE48" s="256">
        <f>IF(ISBLANK(Výsledky!$EZ$3),"",Výsledky!EZ17)</f>
        <v>40</v>
      </c>
      <c r="AF48" s="256">
        <f>IF(ISBLANK(Výsledky!$FG$3),"",Výsledky!FG17)</f>
        <v>20</v>
      </c>
      <c r="AG48" s="256">
        <f>IF(ISBLANK(Výsledky!$FN$3),"",Výsledky!FN17)</f>
        <v>60</v>
      </c>
      <c r="AH48" s="256">
        <f>IF(ISBLANK(Výsledky!$FU$3),"",Výsledky!FU17)</f>
        <v>10</v>
      </c>
      <c r="AI48" s="256">
        <f>IF(ISBLANK(Výsledky!$GB$3),"",Výsledky!GB17)</f>
        <v>0</v>
      </c>
      <c r="AJ48" s="256" t="str">
        <f>IF(ISBLANK(Výsledky!$GI$3),"",Výsledky!GI17)</f>
        <v>-</v>
      </c>
      <c r="AK48" s="256">
        <f>IF(ISBLANK(Výsledky!$GP$3),"",Výsledky!GP17)</f>
        <v>0</v>
      </c>
      <c r="AL48" s="256">
        <f>IF(ISBLANK(Výsledky!$GW$3),"",Výsledky!GW17)</f>
        <v>60</v>
      </c>
      <c r="AM48" s="256">
        <f>IF(ISBLANK(Výsledky!$HD$3),"",Výsledky!HD17)</f>
        <v>40</v>
      </c>
      <c r="AN48" s="256">
        <f>IF(ISBLANK(Výsledky!$HK$3),"",Výsledky!HK17)</f>
        <v>0</v>
      </c>
      <c r="AO48" s="256" t="str">
        <f>IF(ISBLANK(Výsledky!$HR$3),"",Výsledky!HR17)</f>
        <v>-</v>
      </c>
      <c r="AP48" s="256">
        <f>IF(ISBLANK(Výsledky!$HY$3),"",Výsledky!HY17)</f>
        <v>40</v>
      </c>
      <c r="AQ48" s="256">
        <f>IF(ISBLANK(Výsledky!$IF$3),"",Výsledky!IF17)</f>
        <v>0</v>
      </c>
      <c r="AR48" s="256">
        <f>IF(ISBLANK(Výsledky!$IM$3),"",Výsledky!IM17)</f>
        <v>40</v>
      </c>
      <c r="AS48" s="256">
        <f>IF(ISBLANK(Výsledky!$IT$3),"",Výsledky!IT17)</f>
        <v>60</v>
      </c>
      <c r="AT48" s="256">
        <f>IF(ISBLANK(Výsledky!$JA$3),"",Výsledky!JA17)</f>
        <v>0</v>
      </c>
      <c r="AU48" s="256">
        <f>IF(ISBLANK(Výsledky!$JH$3),"",Výsledky!JH17)</f>
        <v>40</v>
      </c>
      <c r="AV48" s="256" t="str">
        <f>IF(ISBLANK(Výsledky!$JO$3),"",Výsledky!JO17)</f>
        <v/>
      </c>
      <c r="AW48" s="256">
        <f>IF(ISBLANK(Výsledky!$JV$3),"",Výsledky!JV17)</f>
        <v>20</v>
      </c>
      <c r="AX48" s="256" t="str">
        <f>IF(ISBLANK(Výsledky!$KC$3),"",Výsledky!KC17)</f>
        <v/>
      </c>
      <c r="AY48" s="256">
        <f>IF(ISBLANK(Výsledky!$KJ$3),"",Výsledky!KJ17)</f>
        <v>40</v>
      </c>
      <c r="AZ48" s="256">
        <f>IF(ISBLANK(Výsledky!$KQ$3),"",Výsledky!KQ17)</f>
        <v>0</v>
      </c>
      <c r="BA48" s="256">
        <f>IF(ISBLANK(Výsledky!$KX$3),"",Výsledky!KX17)</f>
        <v>50</v>
      </c>
      <c r="BB48" s="256">
        <f>IF(ISBLANK(Výsledky!$LE$3),"",Výsledky!LE17)</f>
        <v>30</v>
      </c>
      <c r="BC48" s="256" t="str">
        <f>IF(ISBLANK(Výsledky!$LL$3),"",Výsledky!LL17)</f>
        <v>-</v>
      </c>
      <c r="BD48" s="256">
        <f>IF(ISBLANK(Výsledky!$LS$3),"",Výsledky!LS17)</f>
        <v>10</v>
      </c>
      <c r="BE48" s="256" t="str">
        <f>IF(ISBLANK(Výsledky!$LZ$3),"",Výsledky!LZ17)</f>
        <v/>
      </c>
      <c r="BF48" s="256" t="str">
        <f>IF(ISBLANK(Výsledky!$MG$3),"",Výsledky!MG17)</f>
        <v/>
      </c>
      <c r="BG48" s="256" t="str">
        <f>IF(ISBLANK(Výsledky!$MN$3),"",Výsledky!MN17)</f>
        <v/>
      </c>
      <c r="BH48" s="256" t="str">
        <f>IF(ISBLANK(Výsledky!$MU$3),"",Výsledky!MU17)</f>
        <v/>
      </c>
      <c r="BI48" s="256" t="str">
        <f>IF(ISBLANK(Výsledky!$NB$3),"",Výsledky!NB17)</f>
        <v/>
      </c>
      <c r="BJ48" s="256" t="str">
        <f>IF(ISBLANK(Výsledky!$NI$3),"",Výsledky!NI17)</f>
        <v/>
      </c>
      <c r="BK48" s="256" t="str">
        <f>IF(ISBLANK(Výsledky!$NP$3),"",Výsledky!NP17)</f>
        <v/>
      </c>
      <c r="BL48" s="256" t="str">
        <f>IF(ISBLANK(Výsledky!$NW$3),"",Výsledky!NW17)</f>
        <v/>
      </c>
      <c r="BM48" s="256" t="str">
        <f>IF(ISBLANK(Výsledky!$OD$3),"",Výsledky!OD17)</f>
        <v/>
      </c>
      <c r="BN48" s="256" t="str">
        <f>IF(ISBLANK(Výsledky!$OK$3),"",Výsledky!OK17)</f>
        <v/>
      </c>
      <c r="BO48" s="256" t="str">
        <f>IF(ISBLANK(Výsledky!$OR$3),"",Výsledky!OR17)</f>
        <v/>
      </c>
      <c r="BP48" s="256" t="str">
        <f>IF(ISBLANK(Výsledky!$OY$3),"",Výsledky!OY17)</f>
        <v/>
      </c>
      <c r="BQ48" s="256" t="str">
        <f>IF(ISBLANK(Výsledky!$PF$3),"",Výsledky!PF17)</f>
        <v/>
      </c>
      <c r="BR48" s="256" t="str">
        <f>IF(ISBLANK(Výsledky!$PM$3),"",Výsledky!PM17)</f>
        <v/>
      </c>
      <c r="BS48" s="256" t="str">
        <f>IF(ISBLANK(Výsledky!$PT$3),"",Výsledky!PT17)</f>
        <v/>
      </c>
      <c r="BT48" s="256" t="str">
        <f>IF(ISBLANK(Výsledky!$QA$3),"",Výsledky!QA17)</f>
        <v/>
      </c>
      <c r="BU48" s="256" t="str">
        <f>IF(ISBLANK(Výsledky!$QH$3),"",Výsledky!QH17)</f>
        <v/>
      </c>
      <c r="BV48" s="256" t="str">
        <f>IF(ISBLANK(Výsledky!$QO$3),"",Výsledky!QO17)</f>
        <v/>
      </c>
      <c r="BW48" s="291" t="str">
        <f>IF(ISBLANK(Výsledky!$QV$3),"",Výsledky!QV17)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3.8">
      <c r="A49" s="1"/>
      <c r="B49" s="240" t="s">
        <v>136</v>
      </c>
      <c r="C49" s="53">
        <f>Tipy!A62</f>
        <v>25</v>
      </c>
      <c r="D49" s="242" t="str">
        <f>IF(Tipy!B62="","",Tipy!B62)</f>
        <v>Roman9YNWA</v>
      </c>
      <c r="E49" s="51">
        <f>SUM(F49:J49)</f>
        <v>990</v>
      </c>
      <c r="F49" s="246">
        <f>IF(ISBLANK(Výsledky!$I$3),"-",SUM(K49:O49,Q49,S49,U49,V49,X49,Z49,AB49,AC49,AE49:AG49,AI49,AK49:AM49,AP49,AS49:AU49,AW49,AY49,BB49,BD49,BG49:BJ49,BL49,BO49,BP49,BR49,BT49,BU49))</f>
        <v>620</v>
      </c>
      <c r="G49" s="267">
        <f>IF(ISBLANK(Výsledky!$AY$3),"-",SUM(P49,T49,W49,AA49,AD49,AH49,AV49,AX49,BC49,BE49,BK49,BM49,BQ49,BS49,BV49))</f>
        <v>190</v>
      </c>
      <c r="H49" s="268">
        <f>IF(ISBLANK(Výsledky!$BM$3),"-",SUM(R49,Y49,AJ49,AO49,AQ49,AZ49))</f>
        <v>180</v>
      </c>
      <c r="I49" s="247">
        <f>IF(ISBLANK(Výsledky!$GI$3),"-",SUM(AN49,AR49,BA49,BF49,BN49,BW49))</f>
        <v>0</v>
      </c>
      <c r="J49" s="262" t="str">
        <f>IF(ISBLANK(Výsledky!$I$3),"",Výsledky!I67)</f>
        <v>-</v>
      </c>
      <c r="K49" s="265">
        <f>IF(ISBLANK(Výsledky!$P$3),"",Výsledky!P68)</f>
        <v>40</v>
      </c>
      <c r="L49" s="266">
        <f>IF(ISBLANK(Výsledky!$W$3),"",Výsledky!W68)</f>
        <v>80</v>
      </c>
      <c r="M49" s="256">
        <f>IF(ISBLANK(Výsledky!$AD$3),"",Výsledky!AD68)</f>
        <v>20</v>
      </c>
      <c r="N49" s="256">
        <f>IF(ISBLANK(Výsledky!$AK$3),"",Výsledky!AK68)</f>
        <v>40</v>
      </c>
      <c r="O49" s="256">
        <f>IF(ISBLANK(Výsledky!$AR$3),"",Výsledky!AR68)</f>
        <v>50</v>
      </c>
      <c r="P49" s="256">
        <f>IF(ISBLANK(Výsledky!$AY$3),"",Výsledky!AY68)</f>
        <v>80</v>
      </c>
      <c r="Q49" s="256">
        <f>IF(ISBLANK(Výsledky!$BF$3),"",Výsledky!BF68)</f>
        <v>40</v>
      </c>
      <c r="R49" s="256">
        <f>IF(ISBLANK(Výsledky!$BM$3),"",Výsledky!BM68)</f>
        <v>80</v>
      </c>
      <c r="S49" s="256">
        <f>IF(ISBLANK(Výsledky!$BT$3),"",Výsledky!BT68)</f>
        <v>0</v>
      </c>
      <c r="T49" s="256">
        <f>IF(ISBLANK(Výsledky!$CA$3),"",Výsledky!CA68)</f>
        <v>70</v>
      </c>
      <c r="U49" s="256">
        <f>IF(ISBLANK(Výsledky!$CH$3),"",Výsledky!CH68)</f>
        <v>0</v>
      </c>
      <c r="V49" s="256">
        <f>IF(ISBLANK(Výsledky!$CO$3),"",Výsledky!CO68)</f>
        <v>40</v>
      </c>
      <c r="W49" s="256" t="str">
        <f>IF(ISBLANK(Výsledky!$CV$3),"",Výsledky!CV68)</f>
        <v>-</v>
      </c>
      <c r="X49" s="256">
        <f>IF(ISBLANK(Výsledky!$DC$3),"",Výsledky!DC68)</f>
        <v>80</v>
      </c>
      <c r="Y49" s="256">
        <f>IF(ISBLANK(Výsledky!$DJ$3),"",Výsledky!DJ68)</f>
        <v>30</v>
      </c>
      <c r="Z49" s="256">
        <f>IF(ISBLANK(Výsledky!$DQ$3),"",Výsledky!DQ68)</f>
        <v>0</v>
      </c>
      <c r="AA49" s="256">
        <f>IF(ISBLANK(Výsledky!$DX$3),"",Výsledky!DX68)</f>
        <v>0</v>
      </c>
      <c r="AB49" s="256">
        <f>IF(ISBLANK(Výsledky!$EE$3),"",Výsledky!EE68)</f>
        <v>50</v>
      </c>
      <c r="AC49" s="256">
        <f>IF(ISBLANK(Výsledky!$EL$3),"",Výsledky!EL68)</f>
        <v>30</v>
      </c>
      <c r="AD49" s="256">
        <f>IF(ISBLANK(Výsledky!$ES$3),"",Výsledky!ES68)</f>
        <v>40</v>
      </c>
      <c r="AE49" s="256" t="str">
        <f>IF(ISBLANK(Výsledky!$EZ$3),"",Výsledky!EZ68)</f>
        <v>-</v>
      </c>
      <c r="AF49" s="256">
        <f>IF(ISBLANK(Výsledky!$FG$3),"",Výsledky!FG68)</f>
        <v>20</v>
      </c>
      <c r="AG49" s="256" t="str">
        <f>IF(ISBLANK(Výsledky!$FN$3),"",Výsledky!FN68)</f>
        <v>-</v>
      </c>
      <c r="AH49" s="256">
        <f>IF(ISBLANK(Výsledky!$FU$3),"",Výsledky!FU68)</f>
        <v>0</v>
      </c>
      <c r="AI49" s="256" t="str">
        <f>IF(ISBLANK(Výsledky!$GB$3),"",Výsledky!GB68)</f>
        <v>-</v>
      </c>
      <c r="AJ49" s="256">
        <f>IF(ISBLANK(Výsledky!$GI$3),"",Výsledky!GI68)</f>
        <v>40</v>
      </c>
      <c r="AK49" s="256" t="str">
        <f>IF(ISBLANK(Výsledky!$GP$3),"",Výsledky!GP68)</f>
        <v>-</v>
      </c>
      <c r="AL49" s="256">
        <f>IF(ISBLANK(Výsledky!$GW$3),"",Výsledky!GW68)</f>
        <v>30</v>
      </c>
      <c r="AM49" s="256">
        <f>IF(ISBLANK(Výsledky!$HD$3),"",Výsledky!HD68)</f>
        <v>60</v>
      </c>
      <c r="AN49" s="256">
        <f>IF(ISBLANK(Výsledky!$HK$3),"",Výsledky!HK68)</f>
        <v>0</v>
      </c>
      <c r="AO49" s="256">
        <f>IF(ISBLANK(Výsledky!$HR$3),"",Výsledky!HR68)</f>
        <v>30</v>
      </c>
      <c r="AP49" s="256" t="str">
        <f>IF(ISBLANK(Výsledky!$HY$3),"",Výsledky!HY68)</f>
        <v>-</v>
      </c>
      <c r="AQ49" s="256" t="str">
        <f>IF(ISBLANK(Výsledky!$IF$3),"",Výsledky!IF68)</f>
        <v>-</v>
      </c>
      <c r="AR49" s="256" t="str">
        <f>IF(ISBLANK(Výsledky!$IM$3),"",Výsledky!IM68)</f>
        <v>-</v>
      </c>
      <c r="AS49" s="256">
        <f>IF(ISBLANK(Výsledky!$IT$3),"",Výsledky!IT68)</f>
        <v>40</v>
      </c>
      <c r="AT49" s="256" t="str">
        <f>IF(ISBLANK(Výsledky!$JA$3),"",Výsledky!JA68)</f>
        <v>-</v>
      </c>
      <c r="AU49" s="256" t="str">
        <f>IF(ISBLANK(Výsledky!$JH$3),"",Výsledky!JH68)</f>
        <v>-</v>
      </c>
      <c r="AV49" s="256" t="str">
        <f>IF(ISBLANK(Výsledky!$JO$3),"",Výsledky!JO68)</f>
        <v/>
      </c>
      <c r="AW49" s="256" t="str">
        <f>IF(ISBLANK(Výsledky!$JV$3),"",Výsledky!JV68)</f>
        <v>-</v>
      </c>
      <c r="AX49" s="256" t="str">
        <f>IF(ISBLANK(Výsledky!$KC$3),"",Výsledky!KC68)</f>
        <v/>
      </c>
      <c r="AY49" s="256" t="str">
        <f>IF(ISBLANK(Výsledky!$KJ$3),"",Výsledky!KJ68)</f>
        <v>-</v>
      </c>
      <c r="AZ49" s="256" t="str">
        <f>IF(ISBLANK(Výsledky!$KQ$3),"",Výsledky!KQ68)</f>
        <v>-</v>
      </c>
      <c r="BA49" s="256" t="str">
        <f>IF(ISBLANK(Výsledky!$KX$3),"",Výsledky!KX68)</f>
        <v>-</v>
      </c>
      <c r="BB49" s="256" t="str">
        <f>IF(ISBLANK(Výsledky!$LE$3),"",Výsledky!LE68)</f>
        <v>-</v>
      </c>
      <c r="BC49" s="256" t="str">
        <f>IF(ISBLANK(Výsledky!$LL$3),"",Výsledky!LL68)</f>
        <v>-</v>
      </c>
      <c r="BD49" s="256" t="str">
        <f>IF(ISBLANK(Výsledky!$LS$3),"",Výsledky!LS68)</f>
        <v>-</v>
      </c>
      <c r="BE49" s="256" t="str">
        <f>IF(ISBLANK(Výsledky!$LZ$3),"",Výsledky!LZ68)</f>
        <v/>
      </c>
      <c r="BF49" s="256" t="str">
        <f>IF(ISBLANK(Výsledky!$MG$3),"",Výsledky!MG68)</f>
        <v/>
      </c>
      <c r="BG49" s="256" t="str">
        <f>IF(ISBLANK(Výsledky!$MN$3),"",Výsledky!MN68)</f>
        <v/>
      </c>
      <c r="BH49" s="256" t="str">
        <f>IF(ISBLANK(Výsledky!$MU$3),"",Výsledky!MU68)</f>
        <v/>
      </c>
      <c r="BI49" s="256" t="str">
        <f>IF(ISBLANK(Výsledky!$NB$3),"",Výsledky!NB68)</f>
        <v/>
      </c>
      <c r="BJ49" s="256" t="str">
        <f>IF(ISBLANK(Výsledky!$NI$3),"",Výsledky!NI68)</f>
        <v/>
      </c>
      <c r="BK49" s="256" t="str">
        <f>IF(ISBLANK(Výsledky!$NP$3),"",Výsledky!NP68)</f>
        <v/>
      </c>
      <c r="BL49" s="256" t="str">
        <f>IF(ISBLANK(Výsledky!$NW$3),"",Výsledky!NW68)</f>
        <v/>
      </c>
      <c r="BM49" s="256" t="str">
        <f>IF(ISBLANK(Výsledky!$OD$3),"",Výsledky!OD68)</f>
        <v/>
      </c>
      <c r="BN49" s="256" t="str">
        <f>IF(ISBLANK(Výsledky!$OK$3),"",Výsledky!OK68)</f>
        <v/>
      </c>
      <c r="BO49" s="256" t="str">
        <f>IF(ISBLANK(Výsledky!$OR$3),"",Výsledky!OR68)</f>
        <v/>
      </c>
      <c r="BP49" s="256" t="str">
        <f>IF(ISBLANK(Výsledky!$OY$3),"",Výsledky!OY68)</f>
        <v/>
      </c>
      <c r="BQ49" s="256" t="str">
        <f>IF(ISBLANK(Výsledky!$PF$3),"",Výsledky!PF68)</f>
        <v/>
      </c>
      <c r="BR49" s="256" t="str">
        <f>IF(ISBLANK(Výsledky!$PM$3),"",Výsledky!PM68)</f>
        <v/>
      </c>
      <c r="BS49" s="256" t="str">
        <f>IF(ISBLANK(Výsledky!$PT$3),"",Výsledky!PT68)</f>
        <v/>
      </c>
      <c r="BT49" s="256" t="str">
        <f>IF(ISBLANK(Výsledky!$QA$3),"",Výsledky!QA68)</f>
        <v/>
      </c>
      <c r="BU49" s="256" t="str">
        <f>IF(ISBLANK(Výsledky!$QH$3),"",Výsledky!QH68)</f>
        <v/>
      </c>
      <c r="BV49" s="256" t="str">
        <f>IF(ISBLANK(Výsledky!$QO$3),"",Výsledky!QO68)</f>
        <v/>
      </c>
      <c r="BW49" s="291" t="str">
        <f>IF(ISBLANK(Výsledky!$QV$3),"",Výsledky!QV68)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3.8" hidden="1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>-</v>
      </c>
      <c r="BA50" s="256" t="str">
        <f>IF(ISBLANK(Výsledky!$KX$3),"",Výsledky!KX80)</f>
        <v>-</v>
      </c>
      <c r="BB50" s="256" t="str">
        <f>IF(ISBLANK(Výsledky!$LE$3),"",Výsledky!LE80)</f>
        <v>-</v>
      </c>
      <c r="BC50" s="256" t="str">
        <f>IF(ISBLANK(Výsledky!$LL$3),"",Výsledky!LL80)</f>
        <v>-</v>
      </c>
      <c r="BD50" s="256" t="str">
        <f>IF(ISBLANK(Výsledky!$LS$3),"",Výsledky!LS80)</f>
        <v>-</v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3.8">
      <c r="A51" s="1"/>
      <c r="B51" s="240" t="s">
        <v>137</v>
      </c>
      <c r="C51" s="53">
        <f>Tipy!A31</f>
        <v>51</v>
      </c>
      <c r="D51" s="242" t="str">
        <f>IF(Tipy!B31="","",Tipy!B31)</f>
        <v>kwop</v>
      </c>
      <c r="E51" s="51">
        <f>SUM(F51:J51)</f>
        <v>980</v>
      </c>
      <c r="F51" s="246">
        <f>IF(ISBLANK(Výsledky!$I$3),"-",SUM(K51:O51,Q51,S51,U51,V51,X51,Z51,AB51,AC51,AE51:AG51,AI51,AK51:AM51,AP51,AS51:AU51,AW51,AY51,BB51,BD51,BG51:BJ51,BL51,BO51,BP51,BR51,BT51,BU51))</f>
        <v>480</v>
      </c>
      <c r="G51" s="267">
        <f>IF(ISBLANK(Výsledky!$AY$3),"-",SUM(P51,T51,W51,AA51,AD51,AH51,AV51,AX51,BC51,BE51,BK51,BM51,BQ51,BS51,BV51))</f>
        <v>240</v>
      </c>
      <c r="H51" s="268">
        <f>IF(ISBLANK(Výsledky!$BM$3),"-",SUM(R51,Y51,AJ51,AO51,AQ51,AZ51))</f>
        <v>190</v>
      </c>
      <c r="I51" s="247">
        <f>IF(ISBLANK(Výsledky!$GI$3),"-",SUM(AN51,AR51,BA51,BF51,BN51,BW51))</f>
        <v>70</v>
      </c>
      <c r="J51" s="262" t="str">
        <f>IF(ISBLANK(Výsledky!$I$3),"",Výsledky!I37)</f>
        <v>-</v>
      </c>
      <c r="K51" s="265">
        <f>IF(ISBLANK(Výsledky!$P$3),"",Výsledky!P37)</f>
        <v>40</v>
      </c>
      <c r="L51" s="266">
        <f>IF(ISBLANK(Výsledky!$W$3),"",Výsledky!W37)</f>
        <v>20</v>
      </c>
      <c r="M51" s="256" t="str">
        <f>IF(ISBLANK(Výsledky!$AD$3),"",Výsledky!AD37)</f>
        <v>-</v>
      </c>
      <c r="N51" s="256">
        <f>IF(ISBLANK(Výsledky!$AK$3),"",Výsledky!AK37)</f>
        <v>0</v>
      </c>
      <c r="O51" s="256">
        <f>IF(ISBLANK(Výsledky!$AR$3),"",Výsledky!AR37)</f>
        <v>30</v>
      </c>
      <c r="P51" s="256">
        <f>IF(ISBLANK(Výsledky!$AY$3),"",Výsledky!AY37)</f>
        <v>50</v>
      </c>
      <c r="Q51" s="256">
        <f>IF(ISBLANK(Výsledky!$BF$3),"",Výsledky!BF37)</f>
        <v>50</v>
      </c>
      <c r="R51" s="256">
        <f>IF(ISBLANK(Výsledky!$BM$3),"",Výsledky!BM37)</f>
        <v>70</v>
      </c>
      <c r="S51" s="256">
        <f>IF(ISBLANK(Výsledky!$BT$3),"",Výsledky!BT37)</f>
        <v>0</v>
      </c>
      <c r="T51" s="256" t="str">
        <f>IF(ISBLANK(Výsledky!$CA$3),"",Výsledky!CA37)</f>
        <v>-</v>
      </c>
      <c r="U51" s="256">
        <f>IF(ISBLANK(Výsledky!$CH$3),"",Výsledky!CH37)</f>
        <v>0</v>
      </c>
      <c r="V51" s="256">
        <f>IF(ISBLANK(Výsledky!$CO$3),"",Výsledky!CO37)</f>
        <v>40</v>
      </c>
      <c r="W51" s="256">
        <f>IF(ISBLANK(Výsledky!$CV$3),"",Výsledky!CV37)</f>
        <v>20</v>
      </c>
      <c r="X51" s="256">
        <f>IF(ISBLANK(Výsledky!$DC$3),"",Výsledky!DC37)</f>
        <v>40</v>
      </c>
      <c r="Y51" s="256">
        <f>IF(ISBLANK(Výsledky!$DJ$3),"",Výsledky!DJ37)</f>
        <v>20</v>
      </c>
      <c r="Z51" s="256">
        <f>IF(ISBLANK(Výsledky!$DQ$3),"",Výsledky!DQ37)</f>
        <v>0</v>
      </c>
      <c r="AA51" s="256">
        <f>IF(ISBLANK(Výsledky!$DX$3),"",Výsledky!DX37)</f>
        <v>0</v>
      </c>
      <c r="AB51" s="256">
        <f>IF(ISBLANK(Výsledky!$EE$3),"",Výsledky!EE37)</f>
        <v>50</v>
      </c>
      <c r="AC51" s="256" t="str">
        <f>IF(ISBLANK(Výsledky!$EL$3),"",Výsledky!EL37)</f>
        <v>-</v>
      </c>
      <c r="AD51" s="256">
        <f>IF(ISBLANK(Výsledky!$ES$3),"",Výsledky!ES37)</f>
        <v>50</v>
      </c>
      <c r="AE51" s="256">
        <f>IF(ISBLANK(Výsledky!$EZ$3),"",Výsledky!EZ37)</f>
        <v>20</v>
      </c>
      <c r="AF51" s="256">
        <f>IF(ISBLANK(Výsledky!$FG$3),"",Výsledky!FG37)</f>
        <v>40</v>
      </c>
      <c r="AG51" s="256" t="str">
        <f>IF(ISBLANK(Výsledky!$FN$3),"",Výsledky!FN37)</f>
        <v>-</v>
      </c>
      <c r="AH51" s="256">
        <f>IF(ISBLANK(Výsledky!$FU$3),"",Výsledky!FU37)</f>
        <v>60</v>
      </c>
      <c r="AI51" s="256" t="str">
        <f>IF(ISBLANK(Výsledky!$GB$3),"",Výsledky!GB37)</f>
        <v>-</v>
      </c>
      <c r="AJ51" s="256">
        <f>IF(ISBLANK(Výsledky!$GI$3),"",Výsledky!GI37)</f>
        <v>20</v>
      </c>
      <c r="AK51" s="256" t="str">
        <f>IF(ISBLANK(Výsledky!$GP$3),"",Výsledky!GP37)</f>
        <v>-</v>
      </c>
      <c r="AL51" s="256">
        <f>IF(ISBLANK(Výsledky!$GW$3),"",Výsledky!GW37)</f>
        <v>20</v>
      </c>
      <c r="AM51" s="256" t="str">
        <f>IF(ISBLANK(Výsledky!$HD$3),"",Výsledky!HD37)</f>
        <v>-</v>
      </c>
      <c r="AN51" s="256" t="str">
        <f>IF(ISBLANK(Výsledky!$HK$3),"",Výsledky!HK37)</f>
        <v>-</v>
      </c>
      <c r="AO51" s="256">
        <f>IF(ISBLANK(Výsledky!$HR$3),"",Výsledky!HR37)</f>
        <v>80</v>
      </c>
      <c r="AP51" s="256">
        <f>IF(ISBLANK(Výsledky!$HY$3),"",Výsledky!HY37)</f>
        <v>0</v>
      </c>
      <c r="AQ51" s="256">
        <f>IF(ISBLANK(Výsledky!$IF$3),"",Výsledky!IF37)</f>
        <v>0</v>
      </c>
      <c r="AR51" s="256">
        <f>IF(ISBLANK(Výsledky!$IM$3),"",Výsledky!IM37)</f>
        <v>70</v>
      </c>
      <c r="AS51" s="256">
        <f>IF(ISBLANK(Výsledky!$IT$3),"",Výsledky!IT37)</f>
        <v>30</v>
      </c>
      <c r="AT51" s="256">
        <f>IF(ISBLANK(Výsledky!$JA$3),"",Výsledky!JA37)</f>
        <v>0</v>
      </c>
      <c r="AU51" s="256" t="str">
        <f>IF(ISBLANK(Výsledky!$JH$3),"",Výsledky!JH37)</f>
        <v>-</v>
      </c>
      <c r="AV51" s="256" t="str">
        <f>IF(ISBLANK(Výsledky!$JO$3),"",Výsledky!JO37)</f>
        <v/>
      </c>
      <c r="AW51" s="256" t="str">
        <f>IF(ISBLANK(Výsledky!$JV$3),"",Výsledky!JV37)</f>
        <v>-</v>
      </c>
      <c r="AX51" s="256" t="str">
        <f>IF(ISBLANK(Výsledky!$KC$3),"",Výsledky!KC37)</f>
        <v/>
      </c>
      <c r="AY51" s="256">
        <f>IF(ISBLANK(Výsledky!$KJ$3),"",Výsledky!KJ37)</f>
        <v>50</v>
      </c>
      <c r="AZ51" s="256">
        <f>IF(ISBLANK(Výsledky!$KQ$3),"",Výsledky!KQ37)</f>
        <v>0</v>
      </c>
      <c r="BA51" s="256" t="str">
        <f>IF(ISBLANK(Výsledky!$KX$3),"",Výsledky!KX37)</f>
        <v>-</v>
      </c>
      <c r="BB51" s="256">
        <f>IF(ISBLANK(Výsledky!$LE$3),"",Výsledky!LE37)</f>
        <v>40</v>
      </c>
      <c r="BC51" s="256">
        <f>IF(ISBLANK(Výsledky!$LL$3),"",Výsledky!LL37)</f>
        <v>60</v>
      </c>
      <c r="BD51" s="256">
        <f>IF(ISBLANK(Výsledky!$LS$3),"",Výsledky!LS37)</f>
        <v>10</v>
      </c>
      <c r="BE51" s="256" t="str">
        <f>IF(ISBLANK(Výsledky!$LZ$3),"",Výsledky!LZ37)</f>
        <v/>
      </c>
      <c r="BF51" s="256" t="str">
        <f>IF(ISBLANK(Výsledky!$MG$3),"",Výsledky!MG37)</f>
        <v/>
      </c>
      <c r="BG51" s="256" t="str">
        <f>IF(ISBLANK(Výsledky!$MN$3),"",Výsledky!MN37)</f>
        <v/>
      </c>
      <c r="BH51" s="256" t="str">
        <f>IF(ISBLANK(Výsledky!$MU$3),"",Výsledky!MU37)</f>
        <v/>
      </c>
      <c r="BI51" s="256" t="str">
        <f>IF(ISBLANK(Výsledky!$NB$3),"",Výsledky!NB37)</f>
        <v/>
      </c>
      <c r="BJ51" s="256" t="str">
        <f>IF(ISBLANK(Výsledky!$NI$3),"",Výsledky!NI37)</f>
        <v/>
      </c>
      <c r="BK51" s="256" t="str">
        <f>IF(ISBLANK(Výsledky!$NP$3),"",Výsledky!NP37)</f>
        <v/>
      </c>
      <c r="BL51" s="256" t="str">
        <f>IF(ISBLANK(Výsledky!$NW$3),"",Výsledky!NW37)</f>
        <v/>
      </c>
      <c r="BM51" s="256" t="str">
        <f>IF(ISBLANK(Výsledky!$OD$3),"",Výsledky!OD37)</f>
        <v/>
      </c>
      <c r="BN51" s="256" t="str">
        <f>IF(ISBLANK(Výsledky!$OK$3),"",Výsledky!OK37)</f>
        <v/>
      </c>
      <c r="BO51" s="256" t="str">
        <f>IF(ISBLANK(Výsledky!$OR$3),"",Výsledky!OR37)</f>
        <v/>
      </c>
      <c r="BP51" s="256" t="str">
        <f>IF(ISBLANK(Výsledky!$OY$3),"",Výsledky!OY37)</f>
        <v/>
      </c>
      <c r="BQ51" s="256" t="str">
        <f>IF(ISBLANK(Výsledky!$PF$3),"",Výsledky!PF37)</f>
        <v/>
      </c>
      <c r="BR51" s="256" t="str">
        <f>IF(ISBLANK(Výsledky!$PM$3),"",Výsledky!PM37)</f>
        <v/>
      </c>
      <c r="BS51" s="256" t="str">
        <f>IF(ISBLANK(Výsledky!$PT$3),"",Výsledky!PT37)</f>
        <v/>
      </c>
      <c r="BT51" s="256" t="str">
        <f>IF(ISBLANK(Výsledky!$QA$3),"",Výsledky!QA37)</f>
        <v/>
      </c>
      <c r="BU51" s="256" t="str">
        <f>IF(ISBLANK(Výsledky!$QH$3),"",Výsledky!QH37)</f>
        <v/>
      </c>
      <c r="BV51" s="256" t="str">
        <f>IF(ISBLANK(Výsledky!$QO$3),"",Výsledky!QO37)</f>
        <v/>
      </c>
      <c r="BW51" s="291" t="str">
        <f>IF(ISBLANK(Výsledky!$QV$3),"",Výsledky!QV37)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3.8">
      <c r="A52" s="1"/>
      <c r="B52" s="240" t="s">
        <v>138</v>
      </c>
      <c r="C52" s="53">
        <f>Tipy!A73</f>
        <v>41</v>
      </c>
      <c r="D52" s="242" t="str">
        <f>IF(Tipy!B73="","",Tipy!B73)</f>
        <v>Viliam Virgala</v>
      </c>
      <c r="E52" s="51">
        <f>SUM(F52:J52)</f>
        <v>950</v>
      </c>
      <c r="F52" s="246">
        <f>IF(ISBLANK(Výsledky!$I$3),"-",SUM(K52:O52,Q52,S52,U52,V52,X52,Z52,AB52,AC52,AE52:AG52,AI52,AK52:AM52,AP52,AS52:AU52,AW52,AY52,BB52,BD52,BG52:BJ52,BL52,BO52,BP52,BR52,BT52,BU52))</f>
        <v>530</v>
      </c>
      <c r="G52" s="267">
        <f>IF(ISBLANK(Výsledky!$AY$3),"-",SUM(P52,T52,W52,AA52,AD52,AH52,AV52,AX52,BC52,BE52,BK52,BM52,BQ52,BS52,BV52))</f>
        <v>150</v>
      </c>
      <c r="H52" s="268">
        <f>IF(ISBLANK(Výsledky!$BM$3),"-",SUM(R52,Y52,AJ52,AO52,AQ52,AZ52))</f>
        <v>120</v>
      </c>
      <c r="I52" s="247">
        <f>IF(ISBLANK(Výsledky!$GI$3),"-",SUM(AN52,AR52,BA52,BF52,BN52,BW52))</f>
        <v>150</v>
      </c>
      <c r="J52" s="262" t="str">
        <f>IF(ISBLANK(Výsledky!$I$3),"",Výsledky!I77)</f>
        <v>-</v>
      </c>
      <c r="K52" s="265">
        <f>IF(ISBLANK(Výsledky!$P$3),"",Výsledky!P79)</f>
        <v>0</v>
      </c>
      <c r="L52" s="266">
        <f>IF(ISBLANK(Výsledky!$W$3),"",Výsledky!W79)</f>
        <v>20</v>
      </c>
      <c r="M52" s="256">
        <f>IF(ISBLANK(Výsledky!$AD$3),"",Výsledky!AD79)</f>
        <v>60</v>
      </c>
      <c r="N52" s="256">
        <f>IF(ISBLANK(Výsledky!$AK$3),"",Výsledky!AK79)</f>
        <v>20</v>
      </c>
      <c r="O52" s="256">
        <f>IF(ISBLANK(Výsledky!$AR$3),"",Výsledky!AR79)</f>
        <v>40</v>
      </c>
      <c r="P52" s="256">
        <f>IF(ISBLANK(Výsledky!$AY$3),"",Výsledky!AY79)</f>
        <v>40</v>
      </c>
      <c r="Q52" s="256">
        <f>IF(ISBLANK(Výsledky!$BF$3),"",Výsledky!BF79)</f>
        <v>60</v>
      </c>
      <c r="R52" s="256">
        <f>IF(ISBLANK(Výsledky!$BM$3),"",Výsledky!BM79)</f>
        <v>20</v>
      </c>
      <c r="S52" s="256">
        <f>IF(ISBLANK(Výsledky!$BT$3),"",Výsledky!BT79)</f>
        <v>0</v>
      </c>
      <c r="T52" s="256">
        <f>IF(ISBLANK(Výsledky!$CA$3),"",Výsledky!CA79)</f>
        <v>30</v>
      </c>
      <c r="U52" s="256">
        <f>IF(ISBLANK(Výsledky!$CH$3),"",Výsledky!CH79)</f>
        <v>0</v>
      </c>
      <c r="V52" s="256">
        <f>IF(ISBLANK(Výsledky!$CO$3),"",Výsledky!CO79)</f>
        <v>30</v>
      </c>
      <c r="W52" s="256">
        <f>IF(ISBLANK(Výsledky!$CV$3),"",Výsledky!CV79)</f>
        <v>40</v>
      </c>
      <c r="X52" s="256">
        <f>IF(ISBLANK(Výsledky!$DC$3),"",Výsledky!DC79)</f>
        <v>40</v>
      </c>
      <c r="Y52" s="256">
        <f>IF(ISBLANK(Výsledky!$DJ$3),"",Výsledky!DJ79)</f>
        <v>60</v>
      </c>
      <c r="Z52" s="256">
        <f>IF(ISBLANK(Výsledky!$DQ$3),"",Výsledky!DQ79)</f>
        <v>0</v>
      </c>
      <c r="AA52" s="256" t="str">
        <f>IF(ISBLANK(Výsledky!$DX$3),"",Výsledky!DX79)</f>
        <v>-</v>
      </c>
      <c r="AB52" s="256" t="str">
        <f>IF(ISBLANK(Výsledky!$EE$3),"",Výsledky!EE79)</f>
        <v>-</v>
      </c>
      <c r="AC52" s="256" t="str">
        <f>IF(ISBLANK(Výsledky!$EL$3),"",Výsledky!EL79)</f>
        <v>-</v>
      </c>
      <c r="AD52" s="256" t="str">
        <f>IF(ISBLANK(Výsledky!$ES$3),"",Výsledky!ES79)</f>
        <v>-</v>
      </c>
      <c r="AE52" s="256" t="str">
        <f>IF(ISBLANK(Výsledky!$EZ$3),"",Výsledky!EZ79)</f>
        <v>-</v>
      </c>
      <c r="AF52" s="256" t="str">
        <f>IF(ISBLANK(Výsledky!$FG$3),"",Výsledky!FG79)</f>
        <v>-</v>
      </c>
      <c r="AG52" s="256" t="str">
        <f>IF(ISBLANK(Výsledky!$FN$3),"",Výsledky!FN79)</f>
        <v>-</v>
      </c>
      <c r="AH52" s="256" t="str">
        <f>IF(ISBLANK(Výsledky!$FU$3),"",Výsledky!FU79)</f>
        <v>-</v>
      </c>
      <c r="AI52" s="256" t="str">
        <f>IF(ISBLANK(Výsledky!$GB$3),"",Výsledky!GB79)</f>
        <v>-</v>
      </c>
      <c r="AJ52" s="256" t="str">
        <f>IF(ISBLANK(Výsledky!$GI$3),"",Výsledky!GI79)</f>
        <v>-</v>
      </c>
      <c r="AK52" s="256" t="str">
        <f>IF(ISBLANK(Výsledky!$GP$3),"",Výsledky!GP79)</f>
        <v>-</v>
      </c>
      <c r="AL52" s="256" t="str">
        <f>IF(ISBLANK(Výsledky!$GW$3),"",Výsledky!GW79)</f>
        <v>-</v>
      </c>
      <c r="AM52" s="256">
        <f>IF(ISBLANK(Výsledky!$HD$3),"",Výsledky!HD79)</f>
        <v>80</v>
      </c>
      <c r="AN52" s="256">
        <f>IF(ISBLANK(Výsledky!$HK$3),"",Výsledky!HK79)</f>
        <v>30</v>
      </c>
      <c r="AO52" s="256">
        <f>IF(ISBLANK(Výsledky!$HR$3),"",Výsledky!HR79)</f>
        <v>40</v>
      </c>
      <c r="AP52" s="256">
        <f>IF(ISBLANK(Výsledky!$HY$3),"",Výsledky!HY79)</f>
        <v>40</v>
      </c>
      <c r="AQ52" s="256">
        <f>IF(ISBLANK(Výsledky!$IF$3),"",Výsledky!IF79)</f>
        <v>0</v>
      </c>
      <c r="AR52" s="256">
        <f>IF(ISBLANK(Výsledky!$IM$3),"",Výsledky!IM79)</f>
        <v>90</v>
      </c>
      <c r="AS52" s="256">
        <f>IF(ISBLANK(Výsledky!$IT$3),"",Výsledky!IT79)</f>
        <v>20</v>
      </c>
      <c r="AT52" s="256">
        <f>IF(ISBLANK(Výsledky!$JA$3),"",Výsledky!JA79)</f>
        <v>0</v>
      </c>
      <c r="AU52" s="256">
        <f>IF(ISBLANK(Výsledky!$JH$3),"",Výsledky!JH79)</f>
        <v>40</v>
      </c>
      <c r="AV52" s="256" t="str">
        <f>IF(ISBLANK(Výsledky!$JO$3),"",Výsledky!JO79)</f>
        <v/>
      </c>
      <c r="AW52" s="256">
        <f>IF(ISBLANK(Výsledky!$JV$3),"",Výsledky!JV79)</f>
        <v>20</v>
      </c>
      <c r="AX52" s="256" t="str">
        <f>IF(ISBLANK(Výsledky!$KC$3),"",Výsledky!KC79)</f>
        <v/>
      </c>
      <c r="AY52" s="256">
        <f>IF(ISBLANK(Výsledky!$KJ$3),"",Výsledky!KJ79)</f>
        <v>40</v>
      </c>
      <c r="AZ52" s="256">
        <f>IF(ISBLANK(Výsledky!$KQ$3),"",Výsledky!KQ79)</f>
        <v>0</v>
      </c>
      <c r="BA52" s="256">
        <f>IF(ISBLANK(Výsledky!$KX$3),"",Výsledky!KX79)</f>
        <v>30</v>
      </c>
      <c r="BB52" s="256">
        <f>IF(ISBLANK(Výsledky!$LE$3),"",Výsledky!LE79)</f>
        <v>20</v>
      </c>
      <c r="BC52" s="256">
        <f>IF(ISBLANK(Výsledky!$LL$3),"",Výsledky!LL79)</f>
        <v>40</v>
      </c>
      <c r="BD52" s="256">
        <f>IF(ISBLANK(Výsledky!$LS$3),"",Výsledky!LS79)</f>
        <v>0</v>
      </c>
      <c r="BE52" s="256" t="str">
        <f>IF(ISBLANK(Výsledky!$LZ$3),"",Výsledky!LZ79)</f>
        <v/>
      </c>
      <c r="BF52" s="256" t="str">
        <f>IF(ISBLANK(Výsledky!$MG$3),"",Výsledky!MG79)</f>
        <v/>
      </c>
      <c r="BG52" s="256" t="str">
        <f>IF(ISBLANK(Výsledky!$MN$3),"",Výsledky!MN79)</f>
        <v/>
      </c>
      <c r="BH52" s="256" t="str">
        <f>IF(ISBLANK(Výsledky!$MU$3),"",Výsledky!MU79)</f>
        <v/>
      </c>
      <c r="BI52" s="256" t="str">
        <f>IF(ISBLANK(Výsledky!$NB$3),"",Výsledky!NB79)</f>
        <v/>
      </c>
      <c r="BJ52" s="256" t="str">
        <f>IF(ISBLANK(Výsledky!$NI$3),"",Výsledky!NI79)</f>
        <v/>
      </c>
      <c r="BK52" s="256" t="str">
        <f>IF(ISBLANK(Výsledky!$NP$3),"",Výsledky!NP79)</f>
        <v/>
      </c>
      <c r="BL52" s="256" t="str">
        <f>IF(ISBLANK(Výsledky!$NW$3),"",Výsledky!NW79)</f>
        <v/>
      </c>
      <c r="BM52" s="256" t="str">
        <f>IF(ISBLANK(Výsledky!$OD$3),"",Výsledky!OD79)</f>
        <v/>
      </c>
      <c r="BN52" s="256" t="str">
        <f>IF(ISBLANK(Výsledky!$OK$3),"",Výsledky!OK79)</f>
        <v/>
      </c>
      <c r="BO52" s="256" t="str">
        <f>IF(ISBLANK(Výsledky!$OR$3),"",Výsledky!OR79)</f>
        <v/>
      </c>
      <c r="BP52" s="256" t="str">
        <f>IF(ISBLANK(Výsledky!$OY$3),"",Výsledky!OY79)</f>
        <v/>
      </c>
      <c r="BQ52" s="256" t="str">
        <f>IF(ISBLANK(Výsledky!$PF$3),"",Výsledky!PF79)</f>
        <v/>
      </c>
      <c r="BR52" s="256" t="str">
        <f>IF(ISBLANK(Výsledky!$PM$3),"",Výsledky!PM79)</f>
        <v/>
      </c>
      <c r="BS52" s="256" t="str">
        <f>IF(ISBLANK(Výsledky!$PT$3),"",Výsledky!PT79)</f>
        <v/>
      </c>
      <c r="BT52" s="256" t="str">
        <f>IF(ISBLANK(Výsledky!$QA$3),"",Výsledky!QA79)</f>
        <v/>
      </c>
      <c r="BU52" s="256" t="str">
        <f>IF(ISBLANK(Výsledky!$QH$3),"",Výsledky!QH79)</f>
        <v/>
      </c>
      <c r="BV52" s="256" t="str">
        <f>IF(ISBLANK(Výsledky!$QO$3),"",Výsledky!QO79)</f>
        <v/>
      </c>
      <c r="BW52" s="291" t="str">
        <f>IF(ISBLANK(Výsledky!$QV$3),"",Výsledky!QV79)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3.8">
      <c r="A53" s="1"/>
      <c r="B53" s="240" t="s">
        <v>139</v>
      </c>
      <c r="C53" s="53">
        <f>Tipy!A67</f>
        <v>69</v>
      </c>
      <c r="D53" s="242" t="str">
        <f>IF(Tipy!B67="","",Tipy!B67)</f>
        <v>Striga</v>
      </c>
      <c r="E53" s="51">
        <f>SUM(F53:J53)</f>
        <v>880</v>
      </c>
      <c r="F53" s="246">
        <f>IF(ISBLANK(Výsledky!$I$3),"-",SUM(K53:O53,Q53,S53,U53,V53,X53,Z53,AB53,AC53,AE53:AG53,AI53,AK53:AM53,AP53,AS53:AU53,AW53,AY53,BB53,BD53,BG53:BJ53,BL53,BO53,BP53,BR53,BT53,BU53))</f>
        <v>650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60</v>
      </c>
      <c r="I53" s="247">
        <f>IF(ISBLANK(Výsledky!$GI$3),"-",SUM(AN53,AR53,BA53,BF53,BN53,BW53))</f>
        <v>20</v>
      </c>
      <c r="J53" s="262" t="str">
        <f>IF(ISBLANK(Výsledky!$I$3),"",Výsledky!I73)</f>
        <v>-</v>
      </c>
      <c r="K53" s="265">
        <f>IF(ISBLANK(Výsledky!$P$3),"",Výsledky!P73)</f>
        <v>0</v>
      </c>
      <c r="L53" s="266">
        <f>IF(ISBLANK(Výsledky!$W$3),"",Výsledky!W73)</f>
        <v>20</v>
      </c>
      <c r="M53" s="256">
        <f>IF(ISBLANK(Výsledky!$AD$3),"",Výsledky!AD73)</f>
        <v>10</v>
      </c>
      <c r="N53" s="256" t="str">
        <f>IF(ISBLANK(Výsledky!$AK$3),"",Výsledky!AK73)</f>
        <v>-</v>
      </c>
      <c r="O53" s="256">
        <f>IF(ISBLANK(Výsledky!$AR$3),"",Výsledky!AR73)</f>
        <v>30</v>
      </c>
      <c r="P53" s="256" t="str">
        <f>IF(ISBLANK(Výsledky!$AY$3),"",Výsledky!AY73)</f>
        <v>-</v>
      </c>
      <c r="Q53" s="256">
        <f>IF(ISBLANK(Výsledky!$BF$3),"",Výsledky!BF73)</f>
        <v>40</v>
      </c>
      <c r="R53" s="256" t="str">
        <f>IF(ISBLANK(Výsledky!$BM$3),"",Výsledky!BM73)</f>
        <v>-</v>
      </c>
      <c r="S53" s="256">
        <f>IF(ISBLANK(Výsledky!$BT$3),"",Výsledky!BT73)</f>
        <v>0</v>
      </c>
      <c r="T53" s="256">
        <f>IF(ISBLANK(Výsledky!$CA$3),"",Výsledky!CA73)</f>
        <v>20</v>
      </c>
      <c r="U53" s="256">
        <f>IF(ISBLANK(Výsledky!$CH$3),"",Výsledky!CH73)</f>
        <v>60</v>
      </c>
      <c r="V53" s="256">
        <f>IF(ISBLANK(Výsledky!$CO$3),"",Výsledky!CO73)</f>
        <v>80</v>
      </c>
      <c r="W53" s="256">
        <f>IF(ISBLANK(Výsledky!$CV$3),"",Výsledky!CV73)</f>
        <v>60</v>
      </c>
      <c r="X53" s="256">
        <f>IF(ISBLANK(Výsledky!$DC$3),"",Výsledky!DC73)</f>
        <v>30</v>
      </c>
      <c r="Y53" s="256">
        <f>IF(ISBLANK(Výsledky!$DJ$3),"",Výsledky!DJ73)</f>
        <v>20</v>
      </c>
      <c r="Z53" s="256">
        <f>IF(ISBLANK(Výsledky!$DQ$3),"",Výsledky!DQ73)</f>
        <v>0</v>
      </c>
      <c r="AA53" s="256">
        <f>IF(ISBLANK(Výsledky!$DX$3),"",Výsledky!DX73)</f>
        <v>0</v>
      </c>
      <c r="AB53" s="256">
        <f>IF(ISBLANK(Výsledky!$EE$3),"",Výsledky!EE73)</f>
        <v>70</v>
      </c>
      <c r="AC53" s="256">
        <f>IF(ISBLANK(Výsledky!$EL$3),"",Výsledky!EL73)</f>
        <v>60</v>
      </c>
      <c r="AD53" s="256">
        <f>IF(ISBLANK(Výsledky!$ES$3),"",Výsledky!ES73)</f>
        <v>40</v>
      </c>
      <c r="AE53" s="256">
        <f>IF(ISBLANK(Výsledky!$EZ$3),"",Výsledky!EZ73)</f>
        <v>20</v>
      </c>
      <c r="AF53" s="256">
        <f>IF(ISBLANK(Výsledky!$FG$3),"",Výsledky!FG73)</f>
        <v>20</v>
      </c>
      <c r="AG53" s="256">
        <f>IF(ISBLANK(Výsledky!$FN$3),"",Výsledky!FN73)</f>
        <v>80</v>
      </c>
      <c r="AH53" s="256">
        <f>IF(ISBLANK(Výsledky!$FU$3),"",Výsledky!FU73)</f>
        <v>30</v>
      </c>
      <c r="AI53" s="256">
        <f>IF(ISBLANK(Výsledky!$GB$3),"",Výsledky!GB73)</f>
        <v>0</v>
      </c>
      <c r="AJ53" s="256">
        <f>IF(ISBLANK(Výsledky!$GI$3),"",Výsledky!GI73)</f>
        <v>20</v>
      </c>
      <c r="AK53" s="256">
        <f>IF(ISBLANK(Výsledky!$GP$3),"",Výsledky!GP73)</f>
        <v>0</v>
      </c>
      <c r="AL53" s="256">
        <f>IF(ISBLANK(Výsledky!$GW$3),"",Výsledky!GW73)</f>
        <v>30</v>
      </c>
      <c r="AM53" s="256">
        <f>IF(ISBLANK(Výsledky!$HD$3),"",Výsledky!HD73)</f>
        <v>60</v>
      </c>
      <c r="AN53" s="256">
        <f>IF(ISBLANK(Výsledky!$HK$3),"",Výsledky!HK73)</f>
        <v>20</v>
      </c>
      <c r="AO53" s="256">
        <f>IF(ISBLANK(Výsledky!$HR$3),"",Výsledky!HR73)</f>
        <v>20</v>
      </c>
      <c r="AP53" s="256" t="str">
        <f>IF(ISBLANK(Výsledky!$HY$3),"",Výsledky!HY73)</f>
        <v>-</v>
      </c>
      <c r="AQ53" s="256">
        <f>IF(ISBLANK(Výsledky!$IF$3),"",Výsledky!IF73)</f>
        <v>0</v>
      </c>
      <c r="AR53" s="256" t="str">
        <f>IF(ISBLANK(Výsledky!$IM$3),"",Výsledky!IM73)</f>
        <v>-</v>
      </c>
      <c r="AS53" s="256">
        <f>IF(ISBLANK(Výsledky!$IT$3),"",Výsledky!IT73)</f>
        <v>40</v>
      </c>
      <c r="AT53" s="256">
        <f>IF(ISBLANK(Výsledky!$JA$3),"",Výsledky!JA73)</f>
        <v>0</v>
      </c>
      <c r="AU53" s="256" t="str">
        <f>IF(ISBLANK(Výsledky!$JH$3),"",Výsledky!JH73)</f>
        <v>-</v>
      </c>
      <c r="AV53" s="256" t="str">
        <f>IF(ISBLANK(Výsledky!$JO$3),"",Výsledky!JO73)</f>
        <v/>
      </c>
      <c r="AW53" s="256" t="str">
        <f>IF(ISBLANK(Výsledky!$JV$3),"",Výsledky!JV73)</f>
        <v>-</v>
      </c>
      <c r="AX53" s="256" t="str">
        <f>IF(ISBLANK(Výsledky!$KC$3),"",Výsledky!KC73)</f>
        <v/>
      </c>
      <c r="AY53" s="256" t="str">
        <f>IF(ISBLANK(Výsledky!$KJ$3),"",Výsledky!KJ73)</f>
        <v>-</v>
      </c>
      <c r="AZ53" s="256" t="str">
        <f>IF(ISBLANK(Výsledky!$KQ$3),"",Výsledky!KQ73)</f>
        <v>-</v>
      </c>
      <c r="BA53" s="256" t="str">
        <f>IF(ISBLANK(Výsledky!$KX$3),"",Výsledky!KX73)</f>
        <v>-</v>
      </c>
      <c r="BB53" s="256" t="str">
        <f>IF(ISBLANK(Výsledky!$LE$3),"",Výsledky!LE73)</f>
        <v>-</v>
      </c>
      <c r="BC53" s="256" t="str">
        <f>IF(ISBLANK(Výsledky!$LL$3),"",Výsledky!LL73)</f>
        <v>-</v>
      </c>
      <c r="BD53" s="256" t="str">
        <f>IF(ISBLANK(Výsledky!$LS$3),"",Výsledky!LS73)</f>
        <v>-</v>
      </c>
      <c r="BE53" s="256" t="str">
        <f>IF(ISBLANK(Výsledky!$LZ$3),"",Výsledky!LZ73)</f>
        <v/>
      </c>
      <c r="BF53" s="256" t="str">
        <f>IF(ISBLANK(Výsledky!$MG$3),"",Výsledky!MG73)</f>
        <v/>
      </c>
      <c r="BG53" s="256" t="str">
        <f>IF(ISBLANK(Výsledky!$MN$3),"",Výsledky!MN73)</f>
        <v/>
      </c>
      <c r="BH53" s="256" t="str">
        <f>IF(ISBLANK(Výsledky!$MU$3),"",Výsledky!MU73)</f>
        <v/>
      </c>
      <c r="BI53" s="256" t="str">
        <f>IF(ISBLANK(Výsledky!$NB$3),"",Výsledky!NB73)</f>
        <v/>
      </c>
      <c r="BJ53" s="256" t="str">
        <f>IF(ISBLANK(Výsledky!$NI$3),"",Výsledky!NI73)</f>
        <v/>
      </c>
      <c r="BK53" s="256" t="str">
        <f>IF(ISBLANK(Výsledky!$NP$3),"",Výsledky!NP73)</f>
        <v/>
      </c>
      <c r="BL53" s="256" t="str">
        <f>IF(ISBLANK(Výsledky!$NW$3),"",Výsledky!NW73)</f>
        <v/>
      </c>
      <c r="BM53" s="256" t="str">
        <f>IF(ISBLANK(Výsledky!$OD$3),"",Výsledky!OD73)</f>
        <v/>
      </c>
      <c r="BN53" s="256" t="str">
        <f>IF(ISBLANK(Výsledky!$OK$3),"",Výsledky!OK73)</f>
        <v/>
      </c>
      <c r="BO53" s="256" t="str">
        <f>IF(ISBLANK(Výsledky!$OR$3),"",Výsledky!OR73)</f>
        <v/>
      </c>
      <c r="BP53" s="256" t="str">
        <f>IF(ISBLANK(Výsledky!$OY$3),"",Výsledky!OY73)</f>
        <v/>
      </c>
      <c r="BQ53" s="256" t="str">
        <f>IF(ISBLANK(Výsledky!$PF$3),"",Výsledky!PF73)</f>
        <v/>
      </c>
      <c r="BR53" s="256" t="str">
        <f>IF(ISBLANK(Výsledky!$PM$3),"",Výsledky!PM73)</f>
        <v/>
      </c>
      <c r="BS53" s="256" t="str">
        <f>IF(ISBLANK(Výsledky!$PT$3),"",Výsledky!PT73)</f>
        <v/>
      </c>
      <c r="BT53" s="256" t="str">
        <f>IF(ISBLANK(Výsledky!$QA$3),"",Výsledky!QA73)</f>
        <v/>
      </c>
      <c r="BU53" s="256" t="str">
        <f>IF(ISBLANK(Výsledky!$QH$3),"",Výsledky!QH73)</f>
        <v/>
      </c>
      <c r="BV53" s="256" t="str">
        <f>IF(ISBLANK(Výsledky!$QO$3),"",Výsledky!QO73)</f>
        <v/>
      </c>
      <c r="BW53" s="291" t="str">
        <f>IF(ISBLANK(Výsledky!$QV$3),"",Výsledky!QV73)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4.4" thickBot="1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>-</v>
      </c>
      <c r="BA54" s="256" t="str">
        <f>IF(ISBLANK(Výsledky!$KX$3),"",Výsledky!KX36)</f>
        <v>-</v>
      </c>
      <c r="BB54" s="256" t="str">
        <f>IF(ISBLANK(Výsledky!$LE$3),"",Výsledky!LE36)</f>
        <v>-</v>
      </c>
      <c r="BC54" s="256" t="str">
        <f>IF(ISBLANK(Výsledky!$LL$3),"",Výsledky!LL36)</f>
        <v>-</v>
      </c>
      <c r="BD54" s="256" t="str">
        <f>IF(ISBLANK(Výsledky!$LS$3),"",Výsledky!LS36)</f>
        <v>-</v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4.4" hidden="1" thickBot="1">
      <c r="A55" s="1"/>
      <c r="B55" s="394" t="s">
        <v>141</v>
      </c>
      <c r="C55" s="407">
        <f>Tipy!A15</f>
        <v>66</v>
      </c>
      <c r="D55" s="243" t="str">
        <f>IF(Tipy!B15="","",Tipy!B15)</f>
        <v>Cyro</v>
      </c>
      <c r="E55" s="52">
        <f t="shared" ref="E55" si="26"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>-</v>
      </c>
      <c r="BA55" s="256" t="str">
        <f>IF(ISBLANK(Výsledky!$KX$3),"",Výsledky!KX21)</f>
        <v>-</v>
      </c>
      <c r="BB55" s="256" t="str">
        <f>IF(ISBLANK(Výsledky!$LE$3),"",Výsledky!LE21)</f>
        <v>-</v>
      </c>
      <c r="BC55" s="256" t="str">
        <f>IF(ISBLANK(Výsledky!$LL$3),"",Výsledky!LL21)</f>
        <v>-</v>
      </c>
      <c r="BD55" s="256" t="str">
        <f>IF(ISBLANK(Výsledky!$LS$3),"",Výsledky!LS21)</f>
        <v>-</v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3.8" hidden="1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56:E57" si="27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>-</v>
      </c>
      <c r="BA56" s="256" t="str">
        <f>IF(ISBLANK(Výsledky!$KX$3),"",Výsledky!KX76)</f>
        <v>-</v>
      </c>
      <c r="BB56" s="256" t="str">
        <f>IF(ISBLANK(Výsledky!$LE$3),"",Výsledky!LE76)</f>
        <v>-</v>
      </c>
      <c r="BC56" s="256" t="str">
        <f>IF(ISBLANK(Výsledky!$LL$3),"",Výsledky!LL76)</f>
        <v>-</v>
      </c>
      <c r="BD56" s="256" t="str">
        <f>IF(ISBLANK(Výsledky!$LS$3),"",Výsledky!LS76)</f>
        <v>-</v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4.4" hidden="1" thickBot="1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7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>-</v>
      </c>
      <c r="BA57" s="256" t="str">
        <f>IF(ISBLANK(Výsledky!$KX$3),"",Výsledky!KX29)</f>
        <v>-</v>
      </c>
      <c r="BB57" s="256" t="str">
        <f>IF(ISBLANK(Výsledky!$LE$3),"",Výsledky!LE29)</f>
        <v>-</v>
      </c>
      <c r="BC57" s="256" t="str">
        <f>IF(ISBLANK(Výsledky!$LL$3),"",Výsledky!LL29)</f>
        <v>-</v>
      </c>
      <c r="BD57" s="256" t="str">
        <f>IF(ISBLANK(Výsledky!$LS$3),"",Výsledky!LS29)</f>
        <v>-</v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3.8" hidden="1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8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>-</v>
      </c>
      <c r="BA58" s="256" t="str">
        <f>IF(ISBLANK(Výsledky!$KX$3),"",Výsledky!KX53)</f>
        <v>-</v>
      </c>
      <c r="BB58" s="256" t="str">
        <f>IF(ISBLANK(Výsledky!$LE$3),"",Výsledky!LE53)</f>
        <v>-</v>
      </c>
      <c r="BC58" s="256" t="str">
        <f>IF(ISBLANK(Výsledky!$LL$3),"",Výsledky!LL53)</f>
        <v>-</v>
      </c>
      <c r="BD58" s="256" t="str">
        <f>IF(ISBLANK(Výsledky!$LS$3),"",Výsledky!LS53)</f>
        <v>-</v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3.8" hidden="1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8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>-</v>
      </c>
      <c r="BA59" s="256" t="str">
        <f>IF(ISBLANK(Výsledky!$KX$3),"",Výsledky!KX75)</f>
        <v>-</v>
      </c>
      <c r="BB59" s="256" t="str">
        <f>IF(ISBLANK(Výsledky!$LE$3),"",Výsledky!LE75)</f>
        <v>-</v>
      </c>
      <c r="BC59" s="256" t="str">
        <f>IF(ISBLANK(Výsledky!$LL$3),"",Výsledky!LL75)</f>
        <v>-</v>
      </c>
      <c r="BD59" s="256" t="str">
        <f>IF(ISBLANK(Výsledky!$LS$3),"",Výsledky!LS75)</f>
        <v>-</v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3.8" hidden="1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8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>-</v>
      </c>
      <c r="BA60" s="256" t="str">
        <f>IF(ISBLANK(Výsledky!$KX$3),"",Výsledky!KX63)</f>
        <v>-</v>
      </c>
      <c r="BB60" s="256" t="str">
        <f>IF(ISBLANK(Výsledky!$LE$3),"",Výsledky!LE63)</f>
        <v>-</v>
      </c>
      <c r="BC60" s="256" t="str">
        <f>IF(ISBLANK(Výsledky!$LL$3),"",Výsledky!LL63)</f>
        <v>-</v>
      </c>
      <c r="BD60" s="256" t="str">
        <f>IF(ISBLANK(Výsledky!$LS$3),"",Výsledky!LS63)</f>
        <v>-</v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4.4" hidden="1" thickBot="1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8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>-</v>
      </c>
      <c r="BA61" s="366" t="str">
        <f>IF(ISBLANK(Výsledky!$KX$3),"",Výsledky!KX15)</f>
        <v>-</v>
      </c>
      <c r="BB61" s="366" t="str">
        <f>IF(ISBLANK(Výsledky!$LE$3),"",Výsledky!LE15)</f>
        <v>-</v>
      </c>
      <c r="BC61" s="366" t="str">
        <f>IF(ISBLANK(Výsledky!$LL$3),"",Výsledky!LL15)</f>
        <v>-</v>
      </c>
      <c r="BD61" s="366" t="str">
        <f>IF(ISBLANK(Výsledky!$LS$3),"",Výsledky!LS15)</f>
        <v>-</v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4.4" hidden="1" thickBot="1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9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>-</v>
      </c>
      <c r="BA62" s="365" t="str">
        <f>IF(ISBLANK(Výsledky!$KX$3),"",Výsledky!KX39)</f>
        <v>-</v>
      </c>
      <c r="BB62" s="365" t="str">
        <f>IF(ISBLANK(Výsledky!$LE$3),"",Výsledky!LE39)</f>
        <v>-</v>
      </c>
      <c r="BC62" s="365" t="str">
        <f>IF(ISBLANK(Výsledky!$LL$3),"",Výsledky!LL39)</f>
        <v>-</v>
      </c>
      <c r="BD62" s="365" t="str">
        <f>IF(ISBLANK(Výsledky!$LS$3),"",Výsledky!LS39)</f>
        <v>-</v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3.8" hidden="1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30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>-</v>
      </c>
      <c r="BA63" s="266" t="str">
        <f>IF(ISBLANK(Výsledky!$KX$3),"",Výsledky!KX64)</f>
        <v>-</v>
      </c>
      <c r="BB63" s="266" t="str">
        <f>IF(ISBLANK(Výsledky!$LE$3),"",Výsledky!LE64)</f>
        <v>-</v>
      </c>
      <c r="BC63" s="266" t="str">
        <f>IF(ISBLANK(Výsledky!$LL$3),"",Výsledky!LL64)</f>
        <v>-</v>
      </c>
      <c r="BD63" s="266" t="str">
        <f>IF(ISBLANK(Výsledky!$LS$3),"",Výsledky!LS64)</f>
        <v>-</v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4.4" hidden="1" thickBot="1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30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>-</v>
      </c>
      <c r="BA64" s="366" t="str">
        <f>IF(ISBLANK(Výsledky!$KX$3),"",Výsledky!KX60)</f>
        <v>-</v>
      </c>
      <c r="BB64" s="366" t="str">
        <f>IF(ISBLANK(Výsledky!$LE$3),"",Výsledky!LE60)</f>
        <v>-</v>
      </c>
      <c r="BC64" s="366" t="str">
        <f>IF(ISBLANK(Výsledky!$LL$3),"",Výsledky!LL60)</f>
        <v>-</v>
      </c>
      <c r="BD64" s="366" t="str">
        <f>IF(ISBLANK(Výsledky!$LS$3),"",Výsledky!LS60)</f>
        <v>-</v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4.4" hidden="1" thickBot="1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1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>-</v>
      </c>
      <c r="BA65" s="266" t="str">
        <f>IF(ISBLANK(Výsledky!$KX$3),"",Výsledky!KX56)</f>
        <v>-</v>
      </c>
      <c r="BB65" s="266" t="str">
        <f>IF(ISBLANK(Výsledky!$LE$3),"",Výsledky!LE56)</f>
        <v>-</v>
      </c>
      <c r="BC65" s="266" t="str">
        <f>IF(ISBLANK(Výsledky!$LL$3),"",Výsledky!LL56)</f>
        <v>-</v>
      </c>
      <c r="BD65" s="266" t="str">
        <f>IF(ISBLANK(Výsledky!$LS$3),"",Výsledky!LS56)</f>
        <v>-</v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4.4" hidden="1" thickBot="1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1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>-</v>
      </c>
      <c r="BA66" s="256" t="str">
        <f>IF(ISBLANK(Výsledky!$KX$3),"",Výsledky!KX52)</f>
        <v>-</v>
      </c>
      <c r="BB66" s="256" t="str">
        <f>IF(ISBLANK(Výsledky!$LE$3),"",Výsledky!LE52)</f>
        <v>-</v>
      </c>
      <c r="BC66" s="256" t="str">
        <f>IF(ISBLANK(Výsledky!$LL$3),"",Výsledky!LL52)</f>
        <v>-</v>
      </c>
      <c r="BD66" s="256" t="str">
        <f>IF(ISBLANK(Výsledky!$LS$3),"",Výsledky!LS52)</f>
        <v>-</v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4.4" hidden="1" thickBot="1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1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>-</v>
      </c>
      <c r="BA67" s="256" t="str">
        <f>IF(ISBLANK(Výsledky!$KX$3),"",Výsledky!KX25)</f>
        <v>-</v>
      </c>
      <c r="BB67" s="256" t="str">
        <f>IF(ISBLANK(Výsledky!$LE$3),"",Výsledky!LE25)</f>
        <v>-</v>
      </c>
      <c r="BC67" s="256" t="str">
        <f>IF(ISBLANK(Výsledky!$LL$3),"",Výsledky!LL25)</f>
        <v>-</v>
      </c>
      <c r="BD67" s="256" t="str">
        <f>IF(ISBLANK(Výsledky!$LS$3),"",Výsledky!LS25)</f>
        <v>-</v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4.4" hidden="1" thickBot="1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1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>-</v>
      </c>
      <c r="BA68" s="256" t="str">
        <f>IF(ISBLANK(Výsledky!$KX$3),"",Výsledky!KX72)</f>
        <v>-</v>
      </c>
      <c r="BB68" s="256" t="str">
        <f>IF(ISBLANK(Výsledky!$LE$3),"",Výsledky!LE72)</f>
        <v>-</v>
      </c>
      <c r="BC68" s="256" t="str">
        <f>IF(ISBLANK(Výsledky!$LL$3),"",Výsledky!LL72)</f>
        <v>-</v>
      </c>
      <c r="BD68" s="256" t="str">
        <f>IF(ISBLANK(Výsledky!$LS$3),"",Výsledky!LS72)</f>
        <v>-</v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4.4" hidden="1" thickBot="1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1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>-</v>
      </c>
      <c r="BA69" s="256" t="str">
        <f>IF(ISBLANK(Výsledky!$KX$3),"",Výsledky!KX44)</f>
        <v>-</v>
      </c>
      <c r="BB69" s="256" t="str">
        <f>IF(ISBLANK(Výsledky!$LE$3),"",Výsledky!LE44)</f>
        <v>-</v>
      </c>
      <c r="BC69" s="256" t="str">
        <f>IF(ISBLANK(Výsledky!$LL$3),"",Výsledky!LL44)</f>
        <v>-</v>
      </c>
      <c r="BD69" s="256" t="str">
        <f>IF(ISBLANK(Výsledky!$LS$3),"",Výsledky!LS44)</f>
        <v>-</v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4.4" hidden="1" thickBot="1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1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>-</v>
      </c>
      <c r="BA70" s="256" t="str">
        <f>IF(ISBLANK(Výsledky!$KX$3),"",Výsledky!KX49)</f>
        <v>-</v>
      </c>
      <c r="BB70" s="256" t="str">
        <f>IF(ISBLANK(Výsledky!$LE$3),"",Výsledky!LE49)</f>
        <v>-</v>
      </c>
      <c r="BC70" s="256" t="str">
        <f>IF(ISBLANK(Výsledky!$LL$3),"",Výsledky!LL49)</f>
        <v>-</v>
      </c>
      <c r="BD70" s="256" t="str">
        <f>IF(ISBLANK(Výsledky!$LS$3),"",Výsledky!LS49)</f>
        <v>-</v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4.4" hidden="1" thickBot="1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1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>-</v>
      </c>
      <c r="BA71" s="256" t="str">
        <f>IF(ISBLANK(Výsledky!$KX$3),"",Výsledky!KX78)</f>
        <v>-</v>
      </c>
      <c r="BB71" s="256" t="str">
        <f>IF(ISBLANK(Výsledky!$LE$3),"",Výsledky!LE78)</f>
        <v>-</v>
      </c>
      <c r="BC71" s="256" t="str">
        <f>IF(ISBLANK(Výsledky!$LL$3),"",Výsledky!LL78)</f>
        <v>-</v>
      </c>
      <c r="BD71" s="256" t="str">
        <f>IF(ISBLANK(Výsledky!$LS$3),"",Výsledky!LS78)</f>
        <v>-</v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4.4" hidden="1" thickBot="1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1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>-</v>
      </c>
      <c r="BA72" s="366" t="str">
        <f>IF(ISBLANK(Výsledky!$KX$3),"",Výsledky!KX51)</f>
        <v>-</v>
      </c>
      <c r="BB72" s="366" t="str">
        <f>IF(ISBLANK(Výsledky!$LE$3),"",Výsledky!LE51)</f>
        <v>-</v>
      </c>
      <c r="BC72" s="366" t="str">
        <f>IF(ISBLANK(Výsledky!$LL$3),"",Výsledky!LL51)</f>
        <v>-</v>
      </c>
      <c r="BD72" s="366" t="str">
        <f>IF(ISBLANK(Výsledky!$LS$3),"",Výsledky!LS51)</f>
        <v>-</v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4.4" hidden="1" thickBot="1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1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>-</v>
      </c>
      <c r="BA73" s="266" t="str">
        <f>IF(ISBLANK(Výsledky!$KX$3),"",Výsledky!KX45)</f>
        <v>-</v>
      </c>
      <c r="BB73" s="266" t="str">
        <f>IF(ISBLANK(Výsledky!$LE$3),"",Výsledky!LE45)</f>
        <v>-</v>
      </c>
      <c r="BC73" s="266" t="str">
        <f>IF(ISBLANK(Výsledky!$LL$3),"",Výsledky!LL45)</f>
        <v>-</v>
      </c>
      <c r="BD73" s="266" t="str">
        <f>IF(ISBLANK(Výsledky!$LS$3),"",Výsledky!LS45)</f>
        <v>-</v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4.4" hidden="1" thickBot="1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1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>-</v>
      </c>
      <c r="BA74" s="256" t="str">
        <f>IF(ISBLANK(Výsledky!$KX$3),"",Výsledky!KX41)</f>
        <v>-</v>
      </c>
      <c r="BB74" s="256" t="str">
        <f>IF(ISBLANK(Výsledky!$LE$3),"",Výsledky!LE41)</f>
        <v>-</v>
      </c>
      <c r="BC74" s="256" t="str">
        <f>IF(ISBLANK(Výsledky!$LL$3),"",Výsledky!LL41)</f>
        <v>-</v>
      </c>
      <c r="BD74" s="256" t="str">
        <f>IF(ISBLANK(Výsledky!$LS$3),"",Výsledky!LS41)</f>
        <v>-</v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4.4" hidden="1" thickBot="1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1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>-</v>
      </c>
      <c r="BA75" s="366" t="str">
        <f>IF(ISBLANK(Výsledky!$KX$3),"",Výsledky!KX13)</f>
        <v>-</v>
      </c>
      <c r="BB75" s="366" t="str">
        <f>IF(ISBLANK(Výsledky!$LE$3),"",Výsledky!LE13)</f>
        <v>-</v>
      </c>
      <c r="BC75" s="366" t="str">
        <f>IF(ISBLANK(Výsledky!$LL$3),"",Výsledky!LL13)</f>
        <v>-</v>
      </c>
      <c r="BD75" s="366" t="str">
        <f>IF(ISBLANK(Výsledky!$LS$3),"",Výsledky!LS13)</f>
        <v>-</v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4.4" hidden="1" thickBot="1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>
        <f>IF(ISBLANK(Výsledky!$LL$3),"",Výsledky!LL85)</f>
        <v>0</v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4.4" hidden="1" thickBot="1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>
        <f>IF(ISBLANK(Výsledky!$LL$3),"",Výsledky!LL86)</f>
        <v>0</v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4.4" hidden="1" thickBot="1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>
        <f>IF(ISBLANK(Výsledky!$LL$3),"",Výsledky!LL87)</f>
        <v>0</v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4.4" hidden="1" thickBot="1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>
        <f>IF(ISBLANK(Výsledky!$LL$3),"",Výsledky!LL88)</f>
        <v>0</v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4.4" hidden="1" thickBot="1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>
        <f>IF(ISBLANK(Výsledky!$LL$3),"",Výsledky!LL89)</f>
        <v>0</v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4.4" hidden="1" thickBot="1">
      <c r="A81" s="1"/>
      <c r="B81" s="240" t="s">
        <v>386</v>
      </c>
      <c r="C81" s="337"/>
      <c r="D81" s="403"/>
      <c r="E81" s="404"/>
      <c r="F81" s="328"/>
      <c r="G81" s="329"/>
      <c r="H81" s="330"/>
      <c r="I81" s="331"/>
      <c r="J81" s="405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>
        <f>IF(ISBLANK(Výsledky!$LL$3),"",Výsledky!LL90)</f>
        <v>0</v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8" thickBot="1">
      <c r="D82" s="406"/>
      <c r="E82" s="406"/>
      <c r="F82" s="406"/>
      <c r="G82" s="406"/>
      <c r="H82" s="406"/>
      <c r="I82" s="406"/>
      <c r="J82" s="406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32" t="s">
        <v>240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35" t="s">
        <v>241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37" t="s">
        <v>242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9" t="s">
        <v>243</v>
      </c>
      <c r="D86" s="540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9" t="s">
        <v>244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52" t="s">
        <v>50</v>
      </c>
      <c r="E2" s="553"/>
      <c r="F2" s="554"/>
      <c r="G2" s="555" t="s">
        <v>270</v>
      </c>
      <c r="H2" s="556"/>
      <c r="I2" s="557"/>
      <c r="J2" s="555" t="s">
        <v>271</v>
      </c>
      <c r="K2" s="556"/>
      <c r="L2" s="557"/>
      <c r="M2" s="555" t="s">
        <v>272</v>
      </c>
      <c r="N2" s="556"/>
      <c r="O2" s="557"/>
      <c r="P2" s="555" t="s">
        <v>273</v>
      </c>
      <c r="Q2" s="556"/>
      <c r="R2" s="558"/>
      <c r="S2" s="543" t="s">
        <v>274</v>
      </c>
      <c r="T2" s="544"/>
      <c r="U2" s="547" t="s">
        <v>275</v>
      </c>
      <c r="V2" s="548"/>
      <c r="W2" s="547" t="s">
        <v>276</v>
      </c>
      <c r="X2" s="548"/>
      <c r="Y2" s="547" t="s">
        <v>284</v>
      </c>
      <c r="Z2" s="548"/>
      <c r="AA2" s="547" t="s">
        <v>286</v>
      </c>
      <c r="AB2" s="548"/>
      <c r="AC2" s="547" t="s">
        <v>277</v>
      </c>
      <c r="AD2" s="548"/>
      <c r="AE2" s="547" t="s">
        <v>285</v>
      </c>
      <c r="AF2" s="548"/>
      <c r="AG2" s="547" t="s">
        <v>287</v>
      </c>
      <c r="AH2" s="548"/>
      <c r="AI2" s="547" t="s">
        <v>278</v>
      </c>
      <c r="AJ2" s="548"/>
      <c r="AK2" s="549" t="s">
        <v>279</v>
      </c>
      <c r="AL2" s="550"/>
      <c r="AM2" s="543" t="s">
        <v>280</v>
      </c>
      <c r="AN2" s="551"/>
      <c r="AO2" s="551"/>
      <c r="AP2" s="551"/>
      <c r="AQ2" s="551"/>
      <c r="AR2" s="551"/>
      <c r="AS2" s="551"/>
      <c r="AT2" s="551"/>
      <c r="AU2" s="551"/>
      <c r="AV2" s="551"/>
      <c r="AW2" s="551"/>
      <c r="AX2" s="551"/>
      <c r="AY2" s="551"/>
      <c r="AZ2" s="551"/>
      <c r="BA2" s="551"/>
      <c r="BB2" s="551"/>
      <c r="BC2" s="551"/>
      <c r="BD2" s="551"/>
      <c r="BE2" s="551"/>
      <c r="BF2" s="551"/>
      <c r="BG2" s="551"/>
      <c r="BH2" s="551"/>
      <c r="BI2" s="551"/>
      <c r="BJ2" s="551"/>
      <c r="BK2" s="551"/>
      <c r="BL2" s="550"/>
    </row>
    <row r="3" spans="1:82" ht="24.9" customHeight="1" thickBot="1">
      <c r="A3" s="145"/>
      <c r="B3" s="559" t="s">
        <v>152</v>
      </c>
      <c r="C3" s="560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1">
        <v>0</v>
      </c>
      <c r="AN3" s="546"/>
      <c r="AO3" s="545">
        <v>10</v>
      </c>
      <c r="AP3" s="546"/>
      <c r="AQ3" s="545">
        <v>20</v>
      </c>
      <c r="AR3" s="546"/>
      <c r="AS3" s="545">
        <v>30</v>
      </c>
      <c r="AT3" s="546"/>
      <c r="AU3" s="545">
        <v>40</v>
      </c>
      <c r="AV3" s="546"/>
      <c r="AW3" s="545">
        <v>50</v>
      </c>
      <c r="AX3" s="546"/>
      <c r="AY3" s="545">
        <v>60</v>
      </c>
      <c r="AZ3" s="546"/>
      <c r="BA3" s="545">
        <v>70</v>
      </c>
      <c r="BB3" s="546"/>
      <c r="BC3" s="545">
        <v>80</v>
      </c>
      <c r="BD3" s="546"/>
      <c r="BE3" s="545">
        <v>90</v>
      </c>
      <c r="BF3" s="546"/>
      <c r="BG3" s="545">
        <v>100</v>
      </c>
      <c r="BH3" s="546"/>
      <c r="BI3" s="545">
        <v>110</v>
      </c>
      <c r="BJ3" s="546"/>
      <c r="BK3" s="545">
        <v>120</v>
      </c>
      <c r="BL3" s="562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1" t="s">
        <v>153</v>
      </c>
      <c r="BO4" s="542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3.8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33.333333333333336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780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28.888888888888889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7.1428571428571425E-2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25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0.59523809523809523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0.26190476190476192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2.3809523809523808E-2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0.2857142857142857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3.8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3.8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0.81395348837209303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1250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32.89473684210526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780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31.2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0.11428571428571428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0.54285714285714282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0.65714285714285714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8.5714285714285715E-2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0.22857142857142856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10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3.8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0.34883720930232559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3.8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0.58139534883720934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3.8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0.6785714285714286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3.8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0.86046511627906974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1370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34.25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850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5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0.13513513513513514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0.6216216216216216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28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0.7567567567567568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0.40540540540540543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0.40540540540540543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0.1891891891891892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5.4054054054054057E-2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0.24324324324324326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0.29729729729729731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3.8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1480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36.097560975609753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900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33.333333333333336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0.75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9.7560975609756101E-2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0.58536585365853655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0.68292682926829273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0.48780487804878048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0.48780487804878048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8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0.1951219512195122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7.3170731707317069E-2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0.26829268292682928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0.26829268292682928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3.8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1130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28.25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21.666666666666668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0.47499999999999998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0.05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0.05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0.17499999999999999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3.8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0.41860465116279072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3.8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0.88372093023255816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1070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27.435897435897434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620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24.8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2.6315789473684209E-2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0.57894736842105265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23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0.60526315789473684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0.34210526315789475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0.34210526315789475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0.13157894736842105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5.2631578947368418E-2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0.18421052631578946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0.28947368421052633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3.8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36.904761904761905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770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29.615384615384617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19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0.47499999999999998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27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0.67500000000000004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0.05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15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3.8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1230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29.285714285714285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28.518518518518519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2.3809523809523808E-2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29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0.69047619047619047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30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0.7142857142857143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0.40476190476190477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0.40476190476190477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0.21428571428571427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2.3809523809523808E-2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0.23809523809523808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9.5238095238095233E-2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3.8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0.13953488372093023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3.8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36.666666666666664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34.074074074074076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0.75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0.11904761904761904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0.59523809523809523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30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0.7142857142857143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0.11904761904761904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9.5238095238095233E-2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0.21428571428571427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16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0.38095238095238093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3.8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33.720930232558139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900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9.3023255813953487E-2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26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0.60465116279069764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30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0.69767441860465118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0.41860465116279072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0.41860465116279072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0.23255813953488372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0.23255813953488372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0.30232558139534882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3.8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0.88372093023255816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1260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33.157894736842103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680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28.333333333333332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0.10526315789473684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23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0.60526315789473684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27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0.71052631578947367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14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0.36842105263157893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14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0.36842105263157893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0.21052631578947367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12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0.31578947368421051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3.8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0.62790697674418605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3.8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28.333333333333332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700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25.925925925925927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2.3809523809523808E-2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27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0.6428571428571429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28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0.45238095238095238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0.45238095238095238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9.5238095238095233E-2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9.5238095238095233E-2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13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0.30952380952380953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3.8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1330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31.666666666666668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28.846153846153847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4.7619047619047616E-2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0.61904761904761907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0.38095238095238093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0.38095238095238093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7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7.1428571428571425E-2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10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0.23809523809523808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0.23809523809523808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3.8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38.780487804878049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0.17073170731707318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21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0.51219512195121952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0.68292682926829273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0.31707317073170732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7.3170731707317069E-2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0.3902439024390244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0.1951219512195122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3.8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1310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32.75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7.4999999999999997E-2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28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0.17499999999999999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0.05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0.22500000000000001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0.27500000000000002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3.8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1250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29.069767441860463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740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27.407407407407408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7.1428571428571425E-2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27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0.6428571428571429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30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0.7142857142857143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0.26190476190476192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0.26190476190476192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0.14285714285714285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2.3809523809523808E-2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0.2857142857142857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3.8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32.926829268292686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760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9.5238095238095233E-2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23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0.54761904761904767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27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0.6428571428571429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9.5238095238095233E-2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7.1428571428571425E-2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3.8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0.53488372093023251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0.75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3.8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28.787878787878789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0.75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12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3.8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36.046511627906973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800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29.62962962962963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0.14285714285714285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0.59523809523809523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31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0.73809523809523814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0.45238095238095238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0.45238095238095238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0.16666666666666666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4.7619047619047616E-2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0.21428571428571427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0.26190476190476192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3.8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0.41860465116279072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3.8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1350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32.142857142857146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26.53846153846154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30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4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4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0.27500000000000002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3.8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3.8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1540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37.560975609756099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30.4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0.14285714285714285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0.54761904761904767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29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0.69047619047619047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0.21428571428571427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0.21428571428571427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12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0.2857142857142857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3.8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1200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38.70967741935484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720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0.75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0.24242424242424243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17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0.51515151515151514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0.75757575757575757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9.0909090909090912E-2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6.0606060606060608E-2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0.15151515151515152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0.24242424242424243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3.8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3.8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6.9767441860465115E-2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3.8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0.83720930232558144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33.513513513513516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640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29.09090909090909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5.5555555555555552E-2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0.72222222222222221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0.22222222222222221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2.7777777777777776E-2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15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0.41666666666666669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3.8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0.86046511627906974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0.75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3.8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0.53488372093023251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3.8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0.11627906976744186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3.8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1430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34.878048780487802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4.878048780487805E-2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0.6097560975609756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27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0.65853658536585369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0.53658536585365857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0.53658536585365857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0.17073170731707318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9.7560975609756101E-2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0.26829268292682928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0.26829268292682928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3.8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9.3023255813953487E-2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3.8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0.13953488372093023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3.8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0.30232558139534882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0.39285714285714285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3.8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31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680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26.153846153846153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0.05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27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0.67500000000000004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29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0.72499999999999998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0.42499999999999999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0.42499999999999999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0.17499999999999999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2.5000000000000001E-2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0.17499999999999999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3.8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32.325581395348834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750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27.777777777777779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9.3023255813953487E-2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0.60465116279069764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30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0.69767441860465118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0.41860465116279072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0.41860465116279072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9.3023255813953487E-2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4.6511627906976744E-2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0.13953488372093023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13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0.30232558139534882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3.8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3.8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1520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35.348837209302324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860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31.851851851851851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0.54761904761904767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29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0.69047619047619047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0.45238095238095238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4.7619047619047616E-2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9.5238095238095233E-2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16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0.38095238095238093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3.8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1500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34.883720930232556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860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31.851851851851851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0.13953488372093023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0.58139534883720934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31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0.72093023255813948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0.46511627906976744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0.46511627906976744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5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0.11627906976744186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2.3255813953488372E-2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6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0.13953488372093023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0.2558139534883721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3.8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1500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34.883720930232556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940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34.814814814814817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4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9.3023255813953487E-2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0.60465116279069764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30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0.69767441860465118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0.51162790697674421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0.51162790697674421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0.18604651162790697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0.18604651162790697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0.32558139534883723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3.8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0.18604651162790697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3.8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1330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31.666666666666668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770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29.615384615384617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2.3809523809523808E-2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0.69047619047619047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30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0.7142857142857143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0.23809523809523808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9.5238095238095233E-2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0.21428571428571427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3.8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1360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31.627906976744185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770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28.518518518518519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5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0.11904761904761904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0.61904761904761907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31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0.73809523809523814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0.40476190476190477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0.40476190476190477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0.14285714285714285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0.19047619047619047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3.8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0.32558139534883723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3.8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3.8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0.18604651162790697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3.8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3.8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0.62790697674418605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0.6071428571428571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0.5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3.8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0.34146341463414637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0.34146341463414637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0.14634146341463414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2.4390243902439025E-2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0.17073170731707318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3.8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1450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34.523809523809526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800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30.76923076923077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6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0.14285714285714285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0.5714285714285714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30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0.42857142857142855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0.42857142857142855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4.7619047619047616E-2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0.11904761904761904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0.2857142857142857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3.8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0.90697674418604646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0.38461538461538464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0.20512820512820512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0.20512820512820512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3.8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3.8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32.195121951219512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25.76923076923077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23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0.57499999999999996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0.17499999999999999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2.5000000000000001E-2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0.27500000000000002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3.8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1140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33.529411764705884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690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32.857142857142854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19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0.5757575757575758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0.75757575757575757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0.21212121212121213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0.12121212121212122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6.0606060606060608E-2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0.18181818181818182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0.24242424242424243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3.8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0.42499999999999999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0.42499999999999999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9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0.22500000000000001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7.4999999999999997E-2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3.8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3.8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0.72093023255813948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0.75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3.8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0.90697674418604646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0.23076923076923078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3.8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3.8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1470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35.853658536585364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830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33.200000000000003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7.1428571428571425E-2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0.6428571428571429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30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0.7142857142857143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0.21428571428571427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2.3809523809523808E-2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0.23809523809523808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18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0.42857142857142855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3.8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0.67441860465116277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0.75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0.20689655172413793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3.4482758620689655E-2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0.2413793103448276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3.8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3.8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1340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32.68292682926829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610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0.11904761904761904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24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0.5714285714285714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29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0.69047619047619047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0.2857142857142857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0.14285714285714285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4.7619047619047616E-2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0.19047619047619047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0.23809523809523808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3.8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0.27906976744186046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3.8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3.8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3.8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6.9767441860465115E-2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3.8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0.86046511627906974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0.43243243243243246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0.43243243243243246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0.16216216216216217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5.4054054054054057E-2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0.21621621621621623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3.8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35.813953488372093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770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28.518518518518519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0.11627906976744186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0.58139534883720934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30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0.69767441860465118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0.46511627906976744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0.46511627906976744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0.13953488372093023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6.9767441860465115E-2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0.20930232558139536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0.30232558139534882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3.8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4.4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0.29268292682926828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0.29268292682926828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7.3170731707317069E-2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9.7560975609756101E-2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0.17073170731707318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83"/>
  <sheetViews>
    <sheetView topLeftCell="A38" zoomScale="85" zoomScaleNormal="85" workbookViewId="0">
      <selection activeCell="B78" sqref="B78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221</v>
      </c>
      <c r="B1" s="213" t="s">
        <v>222</v>
      </c>
    </row>
    <row r="2" spans="1:2">
      <c r="A2" s="214" t="s">
        <v>267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44" t="s">
        <v>389</v>
      </c>
      <c r="B4" s="127">
        <v>40</v>
      </c>
    </row>
    <row r="5" spans="1:2">
      <c r="A5" s="216" t="s">
        <v>207</v>
      </c>
      <c r="B5" s="127">
        <v>40</v>
      </c>
    </row>
    <row r="6" spans="1:2">
      <c r="A6" s="216" t="s">
        <v>220</v>
      </c>
      <c r="B6" s="127">
        <v>40</v>
      </c>
    </row>
    <row r="7" spans="1:2">
      <c r="A7" s="216" t="s">
        <v>208</v>
      </c>
      <c r="B7" s="127">
        <v>40</v>
      </c>
    </row>
    <row r="8" spans="1:2">
      <c r="A8" s="216" t="s">
        <v>209</v>
      </c>
      <c r="B8" s="127">
        <v>40</v>
      </c>
    </row>
    <row r="9" spans="1:2">
      <c r="A9" s="216" t="s">
        <v>210</v>
      </c>
      <c r="B9" s="127">
        <v>40</v>
      </c>
    </row>
    <row r="10" spans="1:2">
      <c r="A10" s="216" t="s">
        <v>211</v>
      </c>
      <c r="B10" s="127">
        <v>40</v>
      </c>
    </row>
    <row r="11" spans="1:2">
      <c r="A11" s="216" t="s">
        <v>357</v>
      </c>
      <c r="B11" s="127">
        <v>40</v>
      </c>
    </row>
    <row r="12" spans="1:2">
      <c r="A12" s="217" t="s">
        <v>212</v>
      </c>
      <c r="B12" s="218">
        <v>40</v>
      </c>
    </row>
    <row r="13" spans="1:2">
      <c r="A13" s="214" t="s">
        <v>290</v>
      </c>
      <c r="B13" s="220">
        <v>40</v>
      </c>
    </row>
    <row r="14" spans="1:2">
      <c r="A14" s="216" t="s">
        <v>291</v>
      </c>
      <c r="B14" s="221">
        <v>40</v>
      </c>
    </row>
    <row r="15" spans="1:2">
      <c r="A15" s="216" t="s">
        <v>232</v>
      </c>
      <c r="B15" s="221">
        <v>40</v>
      </c>
    </row>
    <row r="16" spans="1:2">
      <c r="A16" s="216" t="s">
        <v>339</v>
      </c>
      <c r="B16" s="221">
        <v>40</v>
      </c>
    </row>
    <row r="17" spans="1:2">
      <c r="A17" s="254" t="s">
        <v>346</v>
      </c>
      <c r="B17" s="221">
        <v>40</v>
      </c>
    </row>
    <row r="18" spans="1:2">
      <c r="A18" s="216" t="s">
        <v>359</v>
      </c>
      <c r="B18" s="221">
        <v>40</v>
      </c>
    </row>
    <row r="19" spans="1:2">
      <c r="A19" s="216" t="s">
        <v>233</v>
      </c>
      <c r="B19" s="221">
        <v>40</v>
      </c>
    </row>
    <row r="20" spans="1:2">
      <c r="A20" s="216" t="s">
        <v>234</v>
      </c>
      <c r="B20" s="221">
        <v>40</v>
      </c>
    </row>
    <row r="21" spans="1:2">
      <c r="A21" s="216" t="s">
        <v>235</v>
      </c>
      <c r="B21" s="221">
        <v>40</v>
      </c>
    </row>
    <row r="22" spans="1:2">
      <c r="A22" s="216" t="s">
        <v>236</v>
      </c>
      <c r="B22" s="221">
        <v>40</v>
      </c>
    </row>
    <row r="23" spans="1:2">
      <c r="A23" s="216" t="s">
        <v>237</v>
      </c>
      <c r="B23" s="221">
        <v>40</v>
      </c>
    </row>
    <row r="24" spans="1:2">
      <c r="A24" s="216" t="s">
        <v>238</v>
      </c>
      <c r="B24" s="221">
        <v>40</v>
      </c>
    </row>
    <row r="25" spans="1:2">
      <c r="A25" s="254" t="s">
        <v>292</v>
      </c>
      <c r="B25" s="221">
        <v>40</v>
      </c>
    </row>
    <row r="26" spans="1:2">
      <c r="A26" s="219" t="s">
        <v>361</v>
      </c>
      <c r="B26" s="288">
        <v>40</v>
      </c>
    </row>
    <row r="27" spans="1:2">
      <c r="A27" s="214" t="s">
        <v>288</v>
      </c>
      <c r="B27" s="215">
        <v>20</v>
      </c>
    </row>
    <row r="28" spans="1:2">
      <c r="A28" s="216" t="s">
        <v>224</v>
      </c>
      <c r="B28" s="127">
        <v>20</v>
      </c>
    </row>
    <row r="29" spans="1:2">
      <c r="A29" s="254" t="s">
        <v>408</v>
      </c>
      <c r="B29" s="127">
        <v>20</v>
      </c>
    </row>
    <row r="30" spans="1:2">
      <c r="A30" s="216" t="s">
        <v>225</v>
      </c>
      <c r="B30" s="127">
        <v>20</v>
      </c>
    </row>
    <row r="31" spans="1:2">
      <c r="A31" s="216" t="s">
        <v>226</v>
      </c>
      <c r="B31" s="127">
        <v>20</v>
      </c>
    </row>
    <row r="32" spans="1:2">
      <c r="A32" s="216" t="s">
        <v>227</v>
      </c>
      <c r="B32" s="127">
        <v>20</v>
      </c>
    </row>
    <row r="33" spans="1:2">
      <c r="A33" s="216" t="s">
        <v>228</v>
      </c>
      <c r="B33" s="127">
        <v>20</v>
      </c>
    </row>
    <row r="34" spans="1:2">
      <c r="A34" s="216" t="s">
        <v>229</v>
      </c>
      <c r="B34" s="127">
        <v>20</v>
      </c>
    </row>
    <row r="35" spans="1:2">
      <c r="A35" s="216" t="s">
        <v>230</v>
      </c>
      <c r="B35" s="127">
        <v>20</v>
      </c>
    </row>
    <row r="36" spans="1:2">
      <c r="A36" s="216" t="s">
        <v>358</v>
      </c>
      <c r="B36" s="127">
        <v>20</v>
      </c>
    </row>
    <row r="37" spans="1:2">
      <c r="A37" s="217" t="s">
        <v>231</v>
      </c>
      <c r="B37" s="218">
        <v>20</v>
      </c>
    </row>
    <row r="38" spans="1:2">
      <c r="A38" s="214" t="s">
        <v>263</v>
      </c>
      <c r="B38" s="215">
        <v>20</v>
      </c>
    </row>
    <row r="39" spans="1:2">
      <c r="A39" s="216" t="s">
        <v>289</v>
      </c>
      <c r="B39" s="127">
        <v>20</v>
      </c>
    </row>
    <row r="40" spans="1:2">
      <c r="A40" s="216" t="s">
        <v>213</v>
      </c>
      <c r="B40" s="127">
        <v>20</v>
      </c>
    </row>
    <row r="41" spans="1:2">
      <c r="A41" s="216" t="s">
        <v>327</v>
      </c>
      <c r="B41" s="127">
        <v>20</v>
      </c>
    </row>
    <row r="42" spans="1:2">
      <c r="A42" s="254" t="s">
        <v>345</v>
      </c>
      <c r="B42" s="221">
        <v>20</v>
      </c>
    </row>
    <row r="43" spans="1:2">
      <c r="A43" s="216" t="s">
        <v>360</v>
      </c>
      <c r="B43" s="127">
        <v>20</v>
      </c>
    </row>
    <row r="44" spans="1:2">
      <c r="A44" s="216" t="s">
        <v>214</v>
      </c>
      <c r="B44" s="127">
        <v>20</v>
      </c>
    </row>
    <row r="45" spans="1:2">
      <c r="A45" s="216" t="s">
        <v>215</v>
      </c>
      <c r="B45" s="127">
        <v>20</v>
      </c>
    </row>
    <row r="46" spans="1:2">
      <c r="A46" s="216" t="s">
        <v>216</v>
      </c>
      <c r="B46" s="127">
        <v>20</v>
      </c>
    </row>
    <row r="47" spans="1:2">
      <c r="A47" s="216" t="s">
        <v>217</v>
      </c>
      <c r="B47" s="127">
        <v>20</v>
      </c>
    </row>
    <row r="48" spans="1:2">
      <c r="A48" s="216" t="s">
        <v>219</v>
      </c>
      <c r="B48" s="127">
        <v>20</v>
      </c>
    </row>
    <row r="49" spans="1:2">
      <c r="A49" s="216" t="s">
        <v>218</v>
      </c>
      <c r="B49" s="127">
        <v>20</v>
      </c>
    </row>
    <row r="50" spans="1:2">
      <c r="A50" s="254" t="s">
        <v>266</v>
      </c>
      <c r="B50" s="127">
        <v>20</v>
      </c>
    </row>
    <row r="51" spans="1:2">
      <c r="A51" s="219" t="s">
        <v>362</v>
      </c>
      <c r="B51" s="218">
        <v>20</v>
      </c>
    </row>
    <row r="52" spans="1:2">
      <c r="A52" s="214" t="s">
        <v>267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54" t="s">
        <v>389</v>
      </c>
      <c r="B54" s="127">
        <v>30</v>
      </c>
    </row>
    <row r="55" spans="1:2">
      <c r="A55" s="216" t="s">
        <v>207</v>
      </c>
      <c r="B55" s="127">
        <v>30</v>
      </c>
    </row>
    <row r="56" spans="1:2">
      <c r="A56" s="216" t="s">
        <v>220</v>
      </c>
      <c r="B56" s="127">
        <v>30</v>
      </c>
    </row>
    <row r="57" spans="1:2">
      <c r="A57" s="216" t="s">
        <v>208</v>
      </c>
      <c r="B57" s="127">
        <v>30</v>
      </c>
    </row>
    <row r="58" spans="1:2">
      <c r="A58" s="216" t="s">
        <v>209</v>
      </c>
      <c r="B58" s="127">
        <v>30</v>
      </c>
    </row>
    <row r="59" spans="1:2">
      <c r="A59" s="216" t="s">
        <v>210</v>
      </c>
      <c r="B59" s="127">
        <v>30</v>
      </c>
    </row>
    <row r="60" spans="1:2">
      <c r="A60" s="216" t="s">
        <v>211</v>
      </c>
      <c r="B60" s="127">
        <v>30</v>
      </c>
    </row>
    <row r="61" spans="1:2">
      <c r="A61" s="216" t="s">
        <v>357</v>
      </c>
      <c r="B61" s="127">
        <v>30</v>
      </c>
    </row>
    <row r="62" spans="1:2">
      <c r="A62" s="217" t="s">
        <v>212</v>
      </c>
      <c r="B62" s="218">
        <v>30</v>
      </c>
    </row>
    <row r="63" spans="1:2">
      <c r="A63" s="214" t="s">
        <v>290</v>
      </c>
      <c r="B63" s="215">
        <v>30</v>
      </c>
    </row>
    <row r="64" spans="1:2">
      <c r="A64" s="216" t="s">
        <v>291</v>
      </c>
      <c r="B64" s="127">
        <v>30</v>
      </c>
    </row>
    <row r="65" spans="1:2">
      <c r="A65" s="216" t="s">
        <v>232</v>
      </c>
      <c r="B65" s="127">
        <v>30</v>
      </c>
    </row>
    <row r="66" spans="1:2">
      <c r="A66" s="216" t="s">
        <v>339</v>
      </c>
      <c r="B66" s="127">
        <v>30</v>
      </c>
    </row>
    <row r="67" spans="1:2">
      <c r="A67" s="254" t="s">
        <v>346</v>
      </c>
      <c r="B67" s="221">
        <v>30</v>
      </c>
    </row>
    <row r="68" spans="1:2">
      <c r="A68" s="216" t="s">
        <v>359</v>
      </c>
      <c r="B68" s="127">
        <v>30</v>
      </c>
    </row>
    <row r="69" spans="1:2">
      <c r="A69" s="216" t="s">
        <v>233</v>
      </c>
      <c r="B69" s="127">
        <v>30</v>
      </c>
    </row>
    <row r="70" spans="1:2">
      <c r="A70" s="216" t="s">
        <v>234</v>
      </c>
      <c r="B70" s="127">
        <v>30</v>
      </c>
    </row>
    <row r="71" spans="1:2">
      <c r="A71" s="216" t="s">
        <v>235</v>
      </c>
      <c r="B71" s="127">
        <v>30</v>
      </c>
    </row>
    <row r="72" spans="1:2">
      <c r="A72" s="216" t="s">
        <v>236</v>
      </c>
      <c r="B72" s="127">
        <v>30</v>
      </c>
    </row>
    <row r="73" spans="1:2">
      <c r="A73" s="216" t="s">
        <v>237</v>
      </c>
      <c r="B73" s="127">
        <v>30</v>
      </c>
    </row>
    <row r="74" spans="1:2">
      <c r="A74" s="216" t="s">
        <v>238</v>
      </c>
      <c r="B74" s="127">
        <v>30</v>
      </c>
    </row>
    <row r="75" spans="1:2">
      <c r="A75" s="254" t="s">
        <v>292</v>
      </c>
      <c r="B75" s="127">
        <v>30</v>
      </c>
    </row>
    <row r="76" spans="1:2" ht="13.8" thickBot="1">
      <c r="A76" s="316" t="s">
        <v>361</v>
      </c>
      <c r="B76" s="317">
        <v>30</v>
      </c>
    </row>
    <row r="77" spans="1:2">
      <c r="A77" s="254" t="s">
        <v>375</v>
      </c>
      <c r="B77" s="221">
        <v>20</v>
      </c>
    </row>
    <row r="78" spans="1:2">
      <c r="A78" s="254" t="s">
        <v>387</v>
      </c>
      <c r="B78" s="221">
        <v>20</v>
      </c>
    </row>
    <row r="79" spans="1:2">
      <c r="A79" s="254" t="s">
        <v>395</v>
      </c>
      <c r="B79" s="221">
        <v>20</v>
      </c>
    </row>
    <row r="80" spans="1:2">
      <c r="A80" s="254" t="s">
        <v>397</v>
      </c>
      <c r="B80" s="221">
        <v>20</v>
      </c>
    </row>
    <row r="81" spans="1:2">
      <c r="A81" s="254" t="s">
        <v>416</v>
      </c>
      <c r="B81" s="221">
        <v>20</v>
      </c>
    </row>
    <row r="82" spans="1:2">
      <c r="A82" s="254" t="s">
        <v>417</v>
      </c>
      <c r="B82" s="221">
        <v>20</v>
      </c>
    </row>
    <row r="83" spans="1:2">
      <c r="A83" s="254" t="s">
        <v>421</v>
      </c>
      <c r="B83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37" zoomScale="90" zoomScaleNormal="90" workbookViewId="0">
      <selection activeCell="A3" sqref="A3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293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260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294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295</v>
      </c>
      <c r="B17" s="130">
        <v>16</v>
      </c>
      <c r="C17" s="44"/>
    </row>
    <row r="18" spans="1:3">
      <c r="A18" s="129" t="s">
        <v>296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297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254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249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246</v>
      </c>
      <c r="B43" s="130">
        <v>42</v>
      </c>
      <c r="C43" s="44"/>
    </row>
    <row r="44" spans="1:3">
      <c r="A44" s="129" t="s">
        <v>250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298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299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247</v>
      </c>
      <c r="B53" s="130">
        <v>52</v>
      </c>
      <c r="C53" s="44"/>
    </row>
    <row r="54" spans="1:3">
      <c r="A54" s="129" t="s">
        <v>318</v>
      </c>
      <c r="B54" s="130">
        <v>53</v>
      </c>
      <c r="C54" s="44"/>
    </row>
    <row r="55" spans="1:3">
      <c r="A55" s="129" t="s">
        <v>316</v>
      </c>
      <c r="B55" s="130">
        <v>54</v>
      </c>
      <c r="C55" s="44"/>
    </row>
    <row r="56" spans="1:3">
      <c r="A56" s="129" t="s">
        <v>317</v>
      </c>
      <c r="B56" s="130">
        <v>55</v>
      </c>
      <c r="C56" s="44"/>
    </row>
    <row r="57" spans="1:3">
      <c r="A57" s="129" t="s">
        <v>323</v>
      </c>
      <c r="B57" s="130">
        <v>56</v>
      </c>
      <c r="C57" s="44"/>
    </row>
    <row r="58" spans="1:3">
      <c r="A58" s="129" t="s">
        <v>324</v>
      </c>
      <c r="B58" s="130">
        <v>57</v>
      </c>
      <c r="C58" s="44"/>
    </row>
    <row r="59" spans="1:3">
      <c r="A59" s="129" t="s">
        <v>325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252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256</v>
      </c>
      <c r="B63" s="130">
        <v>62</v>
      </c>
      <c r="C63" s="44"/>
    </row>
    <row r="64" spans="1:3">
      <c r="A64" s="129" t="s">
        <v>329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251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330</v>
      </c>
      <c r="B70" s="130">
        <v>69</v>
      </c>
      <c r="C70" s="44"/>
    </row>
    <row r="71" spans="1:3">
      <c r="A71" s="129" t="s">
        <v>347</v>
      </c>
      <c r="B71" s="130">
        <v>70</v>
      </c>
      <c r="C71" s="44"/>
    </row>
    <row r="72" spans="1:3">
      <c r="A72" s="129" t="s">
        <v>341</v>
      </c>
      <c r="B72" s="130">
        <v>71</v>
      </c>
      <c r="C72" s="44"/>
    </row>
    <row r="73" spans="1:3">
      <c r="A73" s="129" t="s">
        <v>355</v>
      </c>
      <c r="B73" s="130">
        <v>72</v>
      </c>
      <c r="C73" s="44"/>
    </row>
    <row r="74" spans="1:3">
      <c r="A74" s="129" t="s">
        <v>257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259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2024-03-11T15:58:15Z</dcterms:modified>
</cp:coreProperties>
</file>